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B48DFE-8BFB-4C8B-8E32-57D7731CBB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ктуальная информация" sheetId="1" r:id="rId1"/>
  </sheets>
  <definedNames>
    <definedName name="_xlnm._FilterDatabase" localSheetId="0" hidden="1">'Актуальная информация'!$A$5:$M$39</definedName>
    <definedName name="_xlnm.Print_Area" localSheetId="0">'Актуальная информация'!$A$1:$G$35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4" i="1"/>
  <c r="D7" i="1"/>
  <c r="D9" i="1"/>
  <c r="H9" i="1" s="1"/>
  <c r="D8" i="1"/>
  <c r="I13" i="1"/>
  <c r="D13" i="1" s="1"/>
  <c r="C34" i="1"/>
  <c r="F33" i="1"/>
  <c r="F34" i="1" s="1"/>
  <c r="H33" i="1"/>
  <c r="F19" i="1"/>
  <c r="H18" i="1"/>
  <c r="C19" i="1"/>
  <c r="C35" i="1" l="1"/>
  <c r="F35" i="1"/>
  <c r="F36" i="1"/>
  <c r="H7" i="1"/>
  <c r="H8" i="1"/>
  <c r="H10" i="1"/>
  <c r="H11" i="1"/>
  <c r="H12" i="1"/>
  <c r="H13" i="1"/>
  <c r="H14" i="1"/>
  <c r="H15" i="1"/>
  <c r="H16" i="1"/>
  <c r="H1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  <c r="I19" i="1" l="1"/>
</calcChain>
</file>

<file path=xl/sharedStrings.xml><?xml version="1.0" encoding="utf-8"?>
<sst xmlns="http://schemas.openxmlformats.org/spreadsheetml/2006/main" count="92" uniqueCount="43">
  <si>
    <t>№ п\п</t>
  </si>
  <si>
    <t>Наименование объекта</t>
  </si>
  <si>
    <t>Протяженность, м</t>
  </si>
  <si>
    <t>Ширина проезжей части, м.</t>
  </si>
  <si>
    <t>Форма собственности</t>
  </si>
  <si>
    <t>Площадь, кв.м.</t>
  </si>
  <si>
    <t>Тип покрытия</t>
  </si>
  <si>
    <t>п. Высокий Мыс</t>
  </si>
  <si>
    <t>Автодорога пер. 1</t>
  </si>
  <si>
    <t>муниципальная</t>
  </si>
  <si>
    <t>железобетонные плиты</t>
  </si>
  <si>
    <t>Автодорога пер. 2</t>
  </si>
  <si>
    <t>Автодорога пер. Грибной</t>
  </si>
  <si>
    <t>Автодорога по ул. Королькова</t>
  </si>
  <si>
    <t>Автодорога по ул. 60 лет Октября</t>
  </si>
  <si>
    <t>Участок дороги ул. 60 лет Октября</t>
  </si>
  <si>
    <t>Автодорога по ул. Советская</t>
  </si>
  <si>
    <t>Автодорога ул. Восточная</t>
  </si>
  <si>
    <t>Автодорога ул. Береговая</t>
  </si>
  <si>
    <t>грунтовая</t>
  </si>
  <si>
    <t>село Тундрино</t>
  </si>
  <si>
    <t>Автодорога ул. Северная</t>
  </si>
  <si>
    <t>Автодорога ул. Кедровая</t>
  </si>
  <si>
    <t>Автодорога пер. Речной</t>
  </si>
  <si>
    <t>Автодорога пер. Рябиновый</t>
  </si>
  <si>
    <t>Автодорога пер. Торговый</t>
  </si>
  <si>
    <t>Автодорога пер. Таежный</t>
  </si>
  <si>
    <t>Автодорога пер. Березовый</t>
  </si>
  <si>
    <t>Автодорога пер. Черемуховый</t>
  </si>
  <si>
    <t>Автодорога ул. Центральная</t>
  </si>
  <si>
    <t>Автодорога пер. Косой</t>
  </si>
  <si>
    <t>Объездная дорога</t>
  </si>
  <si>
    <t>Подъездная дорога к кладбищу</t>
  </si>
  <si>
    <t>Проезды и площадки, Назначение: иные сооружения ул. Советская</t>
  </si>
  <si>
    <t>Проверка, площадь</t>
  </si>
  <si>
    <t>Тротуары по ул. Советская</t>
  </si>
  <si>
    <t>Тротуары по ул. Центральная</t>
  </si>
  <si>
    <t>Итого по п. Высокий Мыс:</t>
  </si>
  <si>
    <t>Итого по с. Тундрино:</t>
  </si>
  <si>
    <t>ИТОГО ПО С.П. ТУНДРИНО:</t>
  </si>
  <si>
    <t>Участок автодороги п.Высокий Мыс-с.Тундрино</t>
  </si>
  <si>
    <t>тротуарная плитка</t>
  </si>
  <si>
    <t>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</si>
</sst>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2" fontId="0" fillId="0" borderId="0" xfId="0" applyNumberFormat="1"/>
    <xf numFmtId="16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2" fontId="1" fillId="3" borderId="0" xfId="0" applyNumberFormat="1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2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164" fontId="0" fillId="0" borderId="0" xfId="0" applyNumberFormat="1" applyAlignment="1"/>
    <xf numFmtId="0" fontId="0" fillId="0" borderId="0" xfId="0" applyAlignment="1"/>
    <xf numFmtId="164" fontId="0" fillId="3" borderId="0" xfId="0" applyNumberFormat="1" applyFill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36"/>
  <sheetViews>
    <sheetView tabSelected="1" view="pageBreakPreview" topLeftCell="A28" zoomScale="110" zoomScaleSheetLayoutView="110" workbookViewId="0">
      <selection activeCell="B2" sqref="B2"/>
    </sheetView>
  </sheetViews>
  <sheetFormatPr defaultRowHeight="15" x14ac:dyDescent="0.25"/>
  <cols>
    <col min="1" max="1" width="7.140625" customWidth="1"/>
    <col min="2" max="2" width="20" customWidth="1"/>
    <col min="3" max="3" width="11" customWidth="1"/>
    <col min="4" max="4" width="11.85546875" customWidth="1"/>
    <col min="5" max="5" width="18.28515625" customWidth="1"/>
    <col min="6" max="6" width="10.85546875" customWidth="1"/>
    <col min="7" max="7" width="18.5703125" customWidth="1"/>
    <col min="8" max="8" width="10.85546875" customWidth="1"/>
    <col min="9" max="9" width="13.140625" customWidth="1"/>
    <col min="11" max="11" width="12.7109375" bestFit="1" customWidth="1"/>
    <col min="12" max="12" width="9.28515625" bestFit="1" customWidth="1"/>
    <col min="13" max="13" width="14.28515625" customWidth="1"/>
  </cols>
  <sheetData>
    <row r="3" spans="1:13" ht="47.25" x14ac:dyDescent="0.25">
      <c r="A3" s="1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" t="s">
        <v>34</v>
      </c>
    </row>
    <row r="4" spans="1:13" ht="15.75" x14ac:dyDescent="0.25">
      <c r="A4" s="22" t="s">
        <v>7</v>
      </c>
      <c r="B4" s="22"/>
      <c r="C4" s="22"/>
      <c r="D4" s="22"/>
      <c r="E4" s="22"/>
      <c r="F4" s="22"/>
      <c r="G4" s="22"/>
    </row>
    <row r="5" spans="1:13" ht="15.75" hidden="1" x14ac:dyDescent="0.25">
      <c r="A5" s="18"/>
      <c r="B5" s="18"/>
      <c r="C5" s="18"/>
      <c r="D5" s="18"/>
      <c r="E5" s="18"/>
      <c r="F5" s="18"/>
      <c r="G5" s="18"/>
    </row>
    <row r="6" spans="1:13" ht="31.5" x14ac:dyDescent="0.25">
      <c r="A6" s="10">
        <v>1</v>
      </c>
      <c r="B6" s="9" t="s">
        <v>8</v>
      </c>
      <c r="C6" s="17">
        <v>121.63</v>
      </c>
      <c r="D6" s="10">
        <v>4.29</v>
      </c>
      <c r="E6" s="10" t="s">
        <v>9</v>
      </c>
      <c r="F6" s="17">
        <v>521.79999999999995</v>
      </c>
      <c r="G6" s="10" t="s">
        <v>10</v>
      </c>
      <c r="H6" s="4">
        <f>C6*D6</f>
        <v>521.79269999999997</v>
      </c>
      <c r="I6" s="16"/>
      <c r="J6" s="16"/>
      <c r="K6" s="3"/>
      <c r="M6" s="8"/>
    </row>
    <row r="7" spans="1:13" ht="31.5" x14ac:dyDescent="0.25">
      <c r="A7" s="10">
        <v>2</v>
      </c>
      <c r="B7" s="9" t="s">
        <v>11</v>
      </c>
      <c r="C7" s="17">
        <v>224.6</v>
      </c>
      <c r="D7" s="17">
        <f>F7/C7</f>
        <v>4.3744434550311668</v>
      </c>
      <c r="E7" s="10" t="s">
        <v>9</v>
      </c>
      <c r="F7" s="17">
        <v>982.5</v>
      </c>
      <c r="G7" s="10" t="s">
        <v>10</v>
      </c>
      <c r="H7" s="4">
        <f t="shared" ref="H7:H33" si="0">C7*D7</f>
        <v>982.5</v>
      </c>
      <c r="I7" s="16"/>
      <c r="J7" s="16"/>
    </row>
    <row r="8" spans="1:13" ht="31.5" x14ac:dyDescent="0.25">
      <c r="A8" s="10">
        <v>3</v>
      </c>
      <c r="B8" s="9" t="s">
        <v>12</v>
      </c>
      <c r="C8" s="17">
        <v>185.84</v>
      </c>
      <c r="D8" s="17">
        <f>F8/C8</f>
        <v>4.5528411536805855</v>
      </c>
      <c r="E8" s="10" t="s">
        <v>9</v>
      </c>
      <c r="F8" s="17">
        <v>846.1</v>
      </c>
      <c r="G8" s="10" t="s">
        <v>10</v>
      </c>
      <c r="H8" s="21">
        <f t="shared" si="0"/>
        <v>846.1</v>
      </c>
      <c r="I8" s="16"/>
      <c r="J8" s="16"/>
      <c r="M8" s="8"/>
    </row>
    <row r="9" spans="1:13" ht="31.5" x14ac:dyDescent="0.25">
      <c r="A9" s="10" t="s">
        <v>42</v>
      </c>
      <c r="B9" s="9" t="s">
        <v>12</v>
      </c>
      <c r="C9" s="17">
        <v>264.16000000000003</v>
      </c>
      <c r="D9" s="17">
        <f>F9/C9</f>
        <v>3.6110690490611748</v>
      </c>
      <c r="E9" s="10" t="s">
        <v>9</v>
      </c>
      <c r="F9" s="17">
        <v>953.9</v>
      </c>
      <c r="G9" s="10" t="s">
        <v>19</v>
      </c>
      <c r="H9" s="21">
        <f>C9*D9</f>
        <v>953.9</v>
      </c>
      <c r="I9" s="16"/>
      <c r="J9" s="16"/>
      <c r="M9" s="8"/>
    </row>
    <row r="10" spans="1:13" ht="31.5" x14ac:dyDescent="0.25">
      <c r="A10" s="10">
        <v>4</v>
      </c>
      <c r="B10" s="9" t="s">
        <v>13</v>
      </c>
      <c r="C10" s="17">
        <v>448.79</v>
      </c>
      <c r="D10" s="10">
        <v>4.2300000000000004</v>
      </c>
      <c r="E10" s="10" t="s">
        <v>9</v>
      </c>
      <c r="F10" s="17">
        <v>1898.4</v>
      </c>
      <c r="G10" s="10" t="s">
        <v>10</v>
      </c>
      <c r="H10" s="4">
        <f t="shared" si="0"/>
        <v>1898.3817000000004</v>
      </c>
      <c r="I10" s="16"/>
      <c r="J10" s="16"/>
    </row>
    <row r="11" spans="1:13" ht="31.5" x14ac:dyDescent="0.25">
      <c r="A11" s="10">
        <v>5</v>
      </c>
      <c r="B11" s="9" t="s">
        <v>14</v>
      </c>
      <c r="C11" s="17">
        <v>568.41999999999996</v>
      </c>
      <c r="D11" s="10">
        <v>4.0999999999999996</v>
      </c>
      <c r="E11" s="10" t="s">
        <v>9</v>
      </c>
      <c r="F11" s="17">
        <v>2331.4</v>
      </c>
      <c r="G11" s="10" t="s">
        <v>10</v>
      </c>
      <c r="H11" s="4">
        <f t="shared" si="0"/>
        <v>2330.5219999999995</v>
      </c>
      <c r="I11" s="16"/>
      <c r="J11" s="16"/>
    </row>
    <row r="12" spans="1:13" ht="31.5" x14ac:dyDescent="0.25">
      <c r="A12" s="10">
        <v>6</v>
      </c>
      <c r="B12" s="9" t="s">
        <v>15</v>
      </c>
      <c r="C12" s="17">
        <v>720.24</v>
      </c>
      <c r="D12" s="10">
        <v>6.1</v>
      </c>
      <c r="E12" s="10" t="s">
        <v>9</v>
      </c>
      <c r="F12" s="17">
        <v>4393.46</v>
      </c>
      <c r="G12" s="10" t="s">
        <v>10</v>
      </c>
      <c r="H12" s="4">
        <f t="shared" si="0"/>
        <v>4393.4639999999999</v>
      </c>
      <c r="I12" s="16"/>
      <c r="J12" s="16"/>
    </row>
    <row r="13" spans="1:13" ht="31.5" x14ac:dyDescent="0.25">
      <c r="A13" s="10">
        <v>7</v>
      </c>
      <c r="B13" s="9" t="s">
        <v>16</v>
      </c>
      <c r="C13" s="17">
        <v>1235</v>
      </c>
      <c r="D13" s="17">
        <f>I13</f>
        <v>4.1448502024291498</v>
      </c>
      <c r="E13" s="10" t="s">
        <v>9</v>
      </c>
      <c r="F13" s="17">
        <v>5118.8900000000003</v>
      </c>
      <c r="G13" s="10" t="s">
        <v>10</v>
      </c>
      <c r="H13" s="4">
        <f t="shared" si="0"/>
        <v>5118.8900000000003</v>
      </c>
      <c r="I13" s="16">
        <f>5118.89/C13</f>
        <v>4.1448502024291498</v>
      </c>
      <c r="J13" s="16"/>
    </row>
    <row r="14" spans="1:13" ht="31.5" x14ac:dyDescent="0.25">
      <c r="A14" s="10">
        <v>8</v>
      </c>
      <c r="B14" s="9" t="s">
        <v>17</v>
      </c>
      <c r="C14" s="17">
        <v>484.58</v>
      </c>
      <c r="D14" s="17">
        <f>F14/C14</f>
        <v>4.0047051054521443</v>
      </c>
      <c r="E14" s="10" t="s">
        <v>9</v>
      </c>
      <c r="F14" s="17">
        <v>1940.6</v>
      </c>
      <c r="G14" s="10" t="s">
        <v>10</v>
      </c>
      <c r="H14" s="4">
        <f t="shared" si="0"/>
        <v>1940.6000000000001</v>
      </c>
      <c r="I14" s="16"/>
      <c r="J14" s="16"/>
    </row>
    <row r="15" spans="1:13" ht="31.5" x14ac:dyDescent="0.25">
      <c r="A15" s="10">
        <v>9</v>
      </c>
      <c r="B15" s="9" t="s">
        <v>18</v>
      </c>
      <c r="C15" s="17">
        <v>267.05</v>
      </c>
      <c r="D15" s="17">
        <f>F15/C15</f>
        <v>4.2441490357610938</v>
      </c>
      <c r="E15" s="10" t="s">
        <v>9</v>
      </c>
      <c r="F15" s="17">
        <v>1133.4000000000001</v>
      </c>
      <c r="G15" s="10" t="s">
        <v>19</v>
      </c>
      <c r="H15" s="4">
        <f t="shared" si="0"/>
        <v>1133.4000000000001</v>
      </c>
      <c r="I15" s="16"/>
      <c r="J15" s="16"/>
    </row>
    <row r="16" spans="1:13" ht="63" x14ac:dyDescent="0.25">
      <c r="A16" s="10">
        <v>10</v>
      </c>
      <c r="B16" s="9" t="s">
        <v>40</v>
      </c>
      <c r="C16" s="17">
        <v>1205</v>
      </c>
      <c r="D16" s="10">
        <v>6</v>
      </c>
      <c r="E16" s="10" t="s">
        <v>9</v>
      </c>
      <c r="F16" s="17">
        <v>7230</v>
      </c>
      <c r="G16" s="10" t="s">
        <v>10</v>
      </c>
      <c r="H16" s="4">
        <f t="shared" si="0"/>
        <v>7230</v>
      </c>
      <c r="I16" s="16"/>
      <c r="J16" s="16"/>
    </row>
    <row r="17" spans="1:10" ht="78.75" x14ac:dyDescent="0.25">
      <c r="A17" s="10">
        <v>11</v>
      </c>
      <c r="B17" s="9" t="s">
        <v>33</v>
      </c>
      <c r="C17" s="11">
        <v>420.3</v>
      </c>
      <c r="D17" s="11">
        <f>F17/C17</f>
        <v>6.1004044729954794</v>
      </c>
      <c r="E17" s="10" t="s">
        <v>9</v>
      </c>
      <c r="F17" s="17">
        <v>2564</v>
      </c>
      <c r="G17" s="10" t="s">
        <v>10</v>
      </c>
      <c r="H17" s="4">
        <f t="shared" si="0"/>
        <v>2564</v>
      </c>
      <c r="I17" s="16"/>
      <c r="J17" s="16"/>
    </row>
    <row r="18" spans="1:10" ht="31.5" x14ac:dyDescent="0.25">
      <c r="A18" s="10">
        <v>12</v>
      </c>
      <c r="B18" s="9" t="s">
        <v>35</v>
      </c>
      <c r="C18" s="11">
        <v>1225</v>
      </c>
      <c r="D18" s="11">
        <v>1.66</v>
      </c>
      <c r="E18" s="10" t="s">
        <v>9</v>
      </c>
      <c r="F18" s="17">
        <v>2033.5</v>
      </c>
      <c r="G18" s="10" t="s">
        <v>41</v>
      </c>
      <c r="H18" s="4">
        <f t="shared" si="0"/>
        <v>2033.5</v>
      </c>
    </row>
    <row r="19" spans="1:10" ht="31.5" x14ac:dyDescent="0.25">
      <c r="A19" s="5"/>
      <c r="B19" s="13" t="s">
        <v>37</v>
      </c>
      <c r="C19" s="11">
        <f>SUM(C6:C18)</f>
        <v>7370.6100000000006</v>
      </c>
      <c r="D19" s="6"/>
      <c r="E19" s="7"/>
      <c r="F19" s="15">
        <f>SUM(F6:F18)</f>
        <v>31947.95</v>
      </c>
      <c r="G19" s="5"/>
      <c r="H19" s="4"/>
      <c r="I19">
        <f>F19*M6</f>
        <v>0</v>
      </c>
    </row>
    <row r="20" spans="1:10" s="20" customFormat="1" x14ac:dyDescent="0.25">
      <c r="A20" s="23" t="s">
        <v>20</v>
      </c>
      <c r="B20" s="24"/>
      <c r="C20" s="24"/>
      <c r="D20" s="24"/>
      <c r="E20" s="24"/>
      <c r="F20" s="24"/>
      <c r="G20" s="25"/>
      <c r="H20" s="19">
        <f t="shared" si="0"/>
        <v>0</v>
      </c>
    </row>
    <row r="21" spans="1:10" ht="31.5" x14ac:dyDescent="0.25">
      <c r="A21" s="10">
        <v>13</v>
      </c>
      <c r="B21" s="9" t="s">
        <v>21</v>
      </c>
      <c r="C21" s="17">
        <v>940</v>
      </c>
      <c r="D21" s="10">
        <v>3.4</v>
      </c>
      <c r="E21" s="10" t="s">
        <v>9</v>
      </c>
      <c r="F21" s="17">
        <v>3196</v>
      </c>
      <c r="G21" s="10" t="s">
        <v>19</v>
      </c>
      <c r="H21" s="4">
        <f t="shared" si="0"/>
        <v>3196</v>
      </c>
    </row>
    <row r="22" spans="1:10" ht="31.5" x14ac:dyDescent="0.25">
      <c r="A22" s="10">
        <v>14</v>
      </c>
      <c r="B22" s="9" t="s">
        <v>22</v>
      </c>
      <c r="C22" s="17">
        <v>213</v>
      </c>
      <c r="D22" s="10">
        <v>3</v>
      </c>
      <c r="E22" s="10" t="s">
        <v>9</v>
      </c>
      <c r="F22" s="17">
        <v>639</v>
      </c>
      <c r="G22" s="10" t="s">
        <v>19</v>
      </c>
      <c r="H22" s="4">
        <f t="shared" si="0"/>
        <v>639</v>
      </c>
    </row>
    <row r="23" spans="1:10" ht="31.5" x14ac:dyDescent="0.25">
      <c r="A23" s="10">
        <v>15</v>
      </c>
      <c r="B23" s="9" t="s">
        <v>23</v>
      </c>
      <c r="C23" s="17">
        <v>211</v>
      </c>
      <c r="D23" s="10">
        <v>3</v>
      </c>
      <c r="E23" s="10" t="s">
        <v>9</v>
      </c>
      <c r="F23" s="17">
        <v>633</v>
      </c>
      <c r="G23" s="10" t="s">
        <v>19</v>
      </c>
      <c r="H23" s="4">
        <f t="shared" si="0"/>
        <v>633</v>
      </c>
    </row>
    <row r="24" spans="1:10" ht="31.5" x14ac:dyDescent="0.25">
      <c r="A24" s="10">
        <v>16</v>
      </c>
      <c r="B24" s="9" t="s">
        <v>24</v>
      </c>
      <c r="C24" s="17">
        <v>228</v>
      </c>
      <c r="D24" s="10">
        <v>6.3</v>
      </c>
      <c r="E24" s="10" t="s">
        <v>9</v>
      </c>
      <c r="F24" s="17">
        <v>1436.4</v>
      </c>
      <c r="G24" s="10" t="s">
        <v>19</v>
      </c>
      <c r="H24" s="4">
        <f t="shared" si="0"/>
        <v>1436.3999999999999</v>
      </c>
    </row>
    <row r="25" spans="1:10" ht="31.5" x14ac:dyDescent="0.25">
      <c r="A25" s="10">
        <v>17</v>
      </c>
      <c r="B25" s="2" t="s">
        <v>25</v>
      </c>
      <c r="C25" s="17">
        <v>107</v>
      </c>
      <c r="D25" s="10">
        <v>6.9</v>
      </c>
      <c r="E25" s="10" t="s">
        <v>9</v>
      </c>
      <c r="F25" s="17">
        <v>738.3</v>
      </c>
      <c r="G25" s="10" t="s">
        <v>19</v>
      </c>
      <c r="H25" s="4">
        <f t="shared" si="0"/>
        <v>738.30000000000007</v>
      </c>
    </row>
    <row r="26" spans="1:10" ht="31.5" x14ac:dyDescent="0.25">
      <c r="A26" s="10">
        <v>18</v>
      </c>
      <c r="B26" s="9" t="s">
        <v>26</v>
      </c>
      <c r="C26" s="17">
        <v>197</v>
      </c>
      <c r="D26" s="10">
        <v>2.7</v>
      </c>
      <c r="E26" s="10" t="s">
        <v>9</v>
      </c>
      <c r="F26" s="17">
        <v>531.9</v>
      </c>
      <c r="G26" s="10" t="s">
        <v>19</v>
      </c>
      <c r="H26" s="4">
        <f t="shared" si="0"/>
        <v>531.90000000000009</v>
      </c>
    </row>
    <row r="27" spans="1:10" ht="31.5" x14ac:dyDescent="0.25">
      <c r="A27" s="10">
        <v>19</v>
      </c>
      <c r="B27" s="9" t="s">
        <v>27</v>
      </c>
      <c r="C27" s="17">
        <v>200</v>
      </c>
      <c r="D27" s="10">
        <v>2.7</v>
      </c>
      <c r="E27" s="10" t="s">
        <v>9</v>
      </c>
      <c r="F27" s="17">
        <v>540</v>
      </c>
      <c r="G27" s="10" t="s">
        <v>19</v>
      </c>
      <c r="H27" s="4">
        <f t="shared" si="0"/>
        <v>540</v>
      </c>
    </row>
    <row r="28" spans="1:10" ht="31.5" x14ac:dyDescent="0.25">
      <c r="A28" s="10">
        <v>20</v>
      </c>
      <c r="B28" s="9" t="s">
        <v>28</v>
      </c>
      <c r="C28" s="17">
        <v>124</v>
      </c>
      <c r="D28" s="10">
        <v>2.7</v>
      </c>
      <c r="E28" s="10" t="s">
        <v>9</v>
      </c>
      <c r="F28" s="17">
        <v>334.8</v>
      </c>
      <c r="G28" s="10" t="s">
        <v>19</v>
      </c>
      <c r="H28" s="4">
        <f t="shared" si="0"/>
        <v>334.8</v>
      </c>
    </row>
    <row r="29" spans="1:10" ht="31.5" x14ac:dyDescent="0.25">
      <c r="A29" s="10">
        <v>21</v>
      </c>
      <c r="B29" s="9" t="s">
        <v>29</v>
      </c>
      <c r="C29" s="17">
        <v>1163</v>
      </c>
      <c r="D29" s="10">
        <v>2.7</v>
      </c>
      <c r="E29" s="10" t="s">
        <v>9</v>
      </c>
      <c r="F29" s="17">
        <v>6588</v>
      </c>
      <c r="G29" s="10" t="s">
        <v>10</v>
      </c>
      <c r="H29" s="4">
        <f t="shared" si="0"/>
        <v>3140.1000000000004</v>
      </c>
    </row>
    <row r="30" spans="1:10" ht="31.5" x14ac:dyDescent="0.25">
      <c r="A30" s="10">
        <v>22</v>
      </c>
      <c r="B30" s="9" t="s">
        <v>30</v>
      </c>
      <c r="C30" s="17">
        <v>292</v>
      </c>
      <c r="D30" s="10">
        <v>6</v>
      </c>
      <c r="E30" s="10" t="s">
        <v>9</v>
      </c>
      <c r="F30" s="17">
        <v>1752</v>
      </c>
      <c r="G30" s="10" t="s">
        <v>19</v>
      </c>
      <c r="H30" s="4">
        <f t="shared" si="0"/>
        <v>1752</v>
      </c>
    </row>
    <row r="31" spans="1:10" ht="15.75" x14ac:dyDescent="0.25">
      <c r="A31" s="10">
        <v>23</v>
      </c>
      <c r="B31" s="9" t="s">
        <v>31</v>
      </c>
      <c r="C31" s="17">
        <v>315</v>
      </c>
      <c r="D31" s="10">
        <v>3</v>
      </c>
      <c r="E31" s="10" t="s">
        <v>9</v>
      </c>
      <c r="F31" s="17">
        <v>945</v>
      </c>
      <c r="G31" s="10" t="s">
        <v>19</v>
      </c>
      <c r="H31" s="4">
        <f t="shared" si="0"/>
        <v>945</v>
      </c>
    </row>
    <row r="32" spans="1:10" ht="35.25" customHeight="1" x14ac:dyDescent="0.25">
      <c r="A32" s="10">
        <v>24</v>
      </c>
      <c r="B32" s="9" t="s">
        <v>32</v>
      </c>
      <c r="C32" s="17">
        <v>58.8</v>
      </c>
      <c r="D32" s="10">
        <v>3.2</v>
      </c>
      <c r="E32" s="10" t="s">
        <v>9</v>
      </c>
      <c r="F32" s="17">
        <v>188.2</v>
      </c>
      <c r="G32" s="10" t="s">
        <v>19</v>
      </c>
      <c r="H32" s="4">
        <f t="shared" si="0"/>
        <v>188.16</v>
      </c>
    </row>
    <row r="33" spans="1:8" ht="31.5" x14ac:dyDescent="0.25">
      <c r="A33" s="10">
        <v>25</v>
      </c>
      <c r="B33" s="9" t="s">
        <v>36</v>
      </c>
      <c r="C33" s="17">
        <v>1089</v>
      </c>
      <c r="D33" s="10">
        <v>1.2</v>
      </c>
      <c r="E33" s="10" t="s">
        <v>9</v>
      </c>
      <c r="F33" s="17">
        <f>C33*D33</f>
        <v>1306.8</v>
      </c>
      <c r="G33" s="10" t="s">
        <v>41</v>
      </c>
      <c r="H33" s="4">
        <f t="shared" si="0"/>
        <v>1306.8</v>
      </c>
    </row>
    <row r="34" spans="1:8" ht="31.5" x14ac:dyDescent="0.25">
      <c r="A34" s="5"/>
      <c r="B34" s="2" t="s">
        <v>38</v>
      </c>
      <c r="C34" s="17">
        <f>SUM(C21:C33)</f>
        <v>5137.8</v>
      </c>
      <c r="D34" s="10"/>
      <c r="E34" s="10"/>
      <c r="F34" s="17">
        <f>SUM(F21:F33)</f>
        <v>18829.400000000001</v>
      </c>
      <c r="G34" s="10"/>
      <c r="H34" s="4"/>
    </row>
    <row r="35" spans="1:8" ht="32.25" x14ac:dyDescent="0.3">
      <c r="A35" s="5"/>
      <c r="B35" s="13" t="s">
        <v>39</v>
      </c>
      <c r="C35" s="15">
        <f>C19+C34</f>
        <v>12508.41</v>
      </c>
      <c r="D35" s="5"/>
      <c r="E35" s="5"/>
      <c r="F35" s="15">
        <f>F19+F34</f>
        <v>50777.350000000006</v>
      </c>
      <c r="G35" s="14"/>
    </row>
    <row r="36" spans="1:8" x14ac:dyDescent="0.25">
      <c r="F36">
        <f>F34+F19</f>
        <v>50777.350000000006</v>
      </c>
    </row>
  </sheetData>
  <mergeCells count="2">
    <mergeCell ref="A4:G4"/>
    <mergeCell ref="A20:G20"/>
  </mergeCells>
  <pageMargins left="0.7" right="0.7" top="0.75" bottom="0.75" header="0.3" footer="0.3"/>
  <pageSetup paperSize="9" scale="7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Актуальная информация</vt:lpstr>
      <vt:lpstr>'Актуальная информация'!Область_печати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2023-01-25T10:53:20Z</cp:lastPrinted>
  <dcterms:created xsi:type="dcterms:W3CDTF">2021-09-13T05:29:32Z</dcterms:created>
  <dcterms:modified xsi:type="dcterms:W3CDTF">2023-02-02T11:36:17Z</dcterms:modified>
</cp:coreProperties>
</file>