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20" activeTab="0"/>
  </bookViews>
  <sheets>
    <sheet name="дох по админ" sheetId="1" r:id="rId1"/>
    <sheet name="дох по видам подвидам " sheetId="2" r:id="rId2"/>
  </sheets>
  <definedNames>
    <definedName name="_xlnm.Print_Titles" localSheetId="0">'дох по админ'!$7:$8</definedName>
    <definedName name="_xlnm.Print_Area" localSheetId="0">'дох по админ'!$A$1:$D$30</definedName>
    <definedName name="_xlnm.Print_Area" localSheetId="1">'дох по видам подвидам '!$A$1:$C$42</definedName>
  </definedNames>
  <calcPr fullCalcOnLoad="1"/>
</workbook>
</file>

<file path=xl/sharedStrings.xml><?xml version="1.0" encoding="utf-8"?>
<sst xmlns="http://schemas.openxmlformats.org/spreadsheetml/2006/main" count="147" uniqueCount="109">
  <si>
    <t>182</t>
  </si>
  <si>
    <t>НАЛОГИ НА ИМУЩЕСТВО</t>
  </si>
  <si>
    <t>ИТОГО ДОХОДОВ</t>
  </si>
  <si>
    <t xml:space="preserve">Наименование </t>
  </si>
  <si>
    <t>БЕЗВОЗМЕЗДНЫЕ ПОСТУПЛЕНИЯ</t>
  </si>
  <si>
    <t>Код бюджетной классификации</t>
  </si>
  <si>
    <t xml:space="preserve">    НЕНАЛОГОВЫЕ ДОХОДЫ</t>
  </si>
  <si>
    <t>ИНЫЕ МЕЖБЮДЖЕТНЫЕ ТРАНСФЕРТЫ</t>
  </si>
  <si>
    <t>ГОСУДАРСТВЕННАЯ ПОШЛИНА</t>
  </si>
  <si>
    <t>тыс. рублей</t>
  </si>
  <si>
    <t>доходов бюджета муниципального образования</t>
  </si>
  <si>
    <t>НАЛОГОВЫЕ И НЕНАЛОГОВЫЕ ДОХОДЫ</t>
  </si>
  <si>
    <t>Сумма</t>
  </si>
  <si>
    <t>администратора доходов</t>
  </si>
  <si>
    <t>1 06 01030 10 0000 110</t>
  </si>
  <si>
    <t>Приложение 1</t>
  </si>
  <si>
    <t>Приложение 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</si>
  <si>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</si>
  <si>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</t>
  </si>
  <si>
    <t>Инспекция ФНС России по Сургутскому району Ханты-Мансийского автономного округа-Югры</t>
  </si>
  <si>
    <t>БЕЗВОЗМЕЗДНЫЕ ПОСТУПЛЕНИЯ  ОТ  ДРУГИХ   БЮДЖЕТОВ БЮДЖЕТНОЙ СИСТЕМЫ РОССИЙСКОЙ  ФЕДЕРАЦИИ</t>
  </si>
  <si>
    <t>НАЛОГОВЫЕ ДОХОДЫ</t>
  </si>
  <si>
    <t>НАЛОГ НА ДОХОДЫ  ФИЗИЧЕСКИХ ЛИЦ</t>
  </si>
  <si>
    <t>1 00 00000 00 0000 000</t>
  </si>
  <si>
    <t>1 08 04020 01 0000 110</t>
  </si>
  <si>
    <t>650</t>
  </si>
  <si>
    <t>1 13 02995 10 0000 130</t>
  </si>
  <si>
    <t xml:space="preserve">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</si>
  <si>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</si>
  <si>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администрация сельского поселения Тундрино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</si>
  <si>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</si>
  <si>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</t>
  </si>
  <si>
    <t>к решению Совета депутатов</t>
  </si>
  <si>
    <t>сельского поселения Тундрино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</si>
  <si>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</si>
  <si>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</si>
  <si>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</si>
  <si>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1 06 06033 10 0000 110</t>
  </si>
  <si>
    <t>1  06 06043 10 0000 110</t>
  </si>
  <si>
    <t>Земельный налог с организаций,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</si>
  <si>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</si>
  <si>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</si>
  <si>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</si>
  <si>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</si>
  <si>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</si>
  <si>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оказания платных услуг (работ) и компенсации затрат государства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</si>
  <si>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</si>
  <si>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 сельских поселений</t>
  </si>
  <si>
    <t xml:space="preserve">СУБВЕНЦИИ БЮДЖЕТАМ  БЮДЖЕТНОЙ СИСТЕМЫ РОССИЙСКОЙ ФЕДЕРАЦИИ </t>
  </si>
  <si>
    <t>Прочие безвозмездные поступления в бюджет сельских поселений</t>
  </si>
  <si>
    <t>2 07 05030 10 0000 180</t>
  </si>
  <si>
    <t xml:space="preserve"> 1 01 02030 01 0000 110</t>
  </si>
  <si>
    <t>Доходы бюджетов сельских поселений от возврата остатков субсидий, субвенций и иных 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</si>
  <si>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</si>
  <si>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</si>
  <si>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</si>
  <si>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2 02 15001 10 0000 151</t>
  </si>
  <si>
    <t>2 02 35930 10 0000 151</t>
  </si>
  <si>
    <t xml:space="preserve">2 02 35118 10 0000 151 </t>
  </si>
  <si>
    <t>2 02 40014 10 0000 151</t>
  </si>
  <si>
    <t>2 02 49999 10 0000 151</t>
  </si>
  <si>
    <t>2 18 60010 10 0000 151</t>
  </si>
  <si>
    <t>100</t>
  </si>
  <si>
    <t>Управление Федерального казначейства по Ханты- Мансийсукому автономному округу-Югре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</si>
  <si>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</si>
  <si>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учетов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</si>
  <si>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</si>
  <si>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учетов установленных дифференцированных нормативов отчислений в местные бюджеты</t>
  </si>
  <si>
    <t>1 03 02250 01 0000 110</t>
  </si>
  <si>
    <t>Доходы от уплаты акцизов на  автомобильный бензин, подлежащие распределению между бюджетами субъектов Российской Федерации и местными бюджетами с учетов установленных дифференцированных нормативов отчислений в местные бюджеты</t>
  </si>
  <si>
    <t>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</si>
  <si>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учетов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</si>
  <si>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</si>
  <si>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ДОТАЦИИ БЮДЖЕТАМ БЮДЖЕТНОЙ СИСТЕМЫ РОССИЙСКОЙ ФЕДЕРАЦИИ</t>
  </si>
  <si>
    <t xml:space="preserve">от " "  2019 года №     </t>
  </si>
  <si>
    <t>Доходы бюджета сельского поселения Тундрино за 2018 год по кодам видов доходов, подвидов доходов,  классификации операций сектора государственного управления, относящихся к доходам бюджета</t>
  </si>
  <si>
    <t xml:space="preserve">к решению Совета депутатов                                                                                                                                                                            сельского поселения Тундрино                                                                                                                                                                                          от " "  2019 года №   </t>
  </si>
  <si>
    <t xml:space="preserve">Доходы бюджета сельского поселения Тундрино за 2018 год по кодам классификации доходов бюджетов </t>
  </si>
  <si>
    <t>000 1 01 02000 01 0000 110</t>
  </si>
  <si>
    <t>000 1 01 02010 01 0000 110</t>
  </si>
  <si>
    <t>000 1 01 02030 01 0000 110</t>
  </si>
  <si>
    <t>000 1 03 00000 00 0000 000</t>
  </si>
  <si>
    <t xml:space="preserve"> 000 1 03 02230 01 0000 110</t>
  </si>
  <si>
    <t>000 1 03 02240 01 0000 110</t>
  </si>
  <si>
    <t>000 1 03 02250 01 0000 110</t>
  </si>
  <si>
    <t>000 1 03 02260 01 0000 110</t>
  </si>
  <si>
    <t>000 1 06 00000 00 0000 000</t>
  </si>
  <si>
    <t>000 1 06 01030 10 0000 110</t>
  </si>
  <si>
    <t>000 1 06 06000 00 0000 110</t>
  </si>
  <si>
    <t>000 1 06 06033 10 0000 110</t>
  </si>
  <si>
    <t>000 1 06 06043 10 0000 110</t>
  </si>
  <si>
    <t>000 1 08 00000 00 0000 000</t>
  </si>
  <si>
    <t>000 1 08 04020 01 0000 110</t>
  </si>
  <si>
    <t>000 1 13 0000 00 0000 000</t>
  </si>
  <si>
    <t>000 1 13 02995 10 0000 130</t>
  </si>
  <si>
    <t xml:space="preserve"> 000 2 00 00000 00 0000 000</t>
  </si>
  <si>
    <t>000 2 02 00000 00 0000 000</t>
  </si>
  <si>
    <t>000 2 02 10000 00 0000 151</t>
  </si>
  <si>
    <t>000 2 02 15001 10 0000 151</t>
  </si>
  <si>
    <t>000 2 02 30000 00 0000 151</t>
  </si>
  <si>
    <t>000 2 02 35930 10 0000 151</t>
  </si>
  <si>
    <t xml:space="preserve">000 2 02 35118 10 0000 151 </t>
  </si>
  <si>
    <t>000 2 02 40000 00 0000 151</t>
  </si>
  <si>
    <t>000 2 02 40014 10 0000 151</t>
  </si>
  <si>
    <t>000 2 02 49999 10 0000 151</t>
  </si>
  <si>
    <t>000 2 07 00000 00 0000 000</t>
  </si>
  <si>
    <t>000 2 07 05030 10 0000 180</t>
  </si>
  <si>
    <t>000 2 18 00000 00 0000 000</t>
  </si>
  <si>
    <t>000 2 18 60010 10 0000 151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</si>
</sst>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"/>
    <numFmt numFmtId="177" formatCode="#,##0.00_р_."/>
    <numFmt numFmtId="178" formatCode="[$-FC19]d\ mmmm\ yyyy\ &quot;г.&quot;"/>
    <numFmt numFmtId="179" formatCode="000000"/>
    <numFmt numFmtId="180" formatCode="_-* #,##0.0_р_._-;\-* #,##0.0_р_._-;_-* &quot;-&quot;?_р_._-;_-@_-"/>
    <numFmt numFmtId="181" formatCode="0.0%"/>
    <numFmt numFmtId="182" formatCode="0.000%"/>
    <numFmt numFmtId="183" formatCode="0.0000%"/>
    <numFmt numFmtId="184" formatCode="_-* #,##0_р_._-;\-* #,##0_р_._-;_-* &quot;-&quot;?_р_._-;_-@_-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16"/>
      <name val="Times New Roman"/>
      <family val="1"/>
    </font>
    <font>
      <sz val="23"/>
      <name val="Times New Roman"/>
      <family val="1"/>
    </font>
    <font>
      <sz val="10"/>
      <name val="Arial"/>
      <family val="2"/>
    </font>
    <font>
      <sz val="26"/>
      <name val="Times New Roman"/>
      <family val="1"/>
    </font>
    <font>
      <sz val="24"/>
      <name val="Times New Roman"/>
      <family val="1"/>
    </font>
    <font>
      <sz val="25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5"/>
      <color indexed="12"/>
      <name val="Times New Roman"/>
      <family val="1"/>
    </font>
    <font>
      <sz val="16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20"/>
      <color indexed="12"/>
      <name val="Times New Roman"/>
      <family val="1"/>
    </font>
    <font>
      <sz val="20"/>
      <color indexed="12"/>
      <name val="Times New Roman"/>
      <family val="1"/>
    </font>
    <font>
      <sz val="18"/>
      <color indexed="12"/>
      <name val="Times New Roman"/>
      <family val="1"/>
    </font>
    <font>
      <sz val="22"/>
      <color indexed="12"/>
      <name val="Times New Roman"/>
      <family val="1"/>
    </font>
    <font>
      <sz val="2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25"/>
      <color rgb="FF0000FF"/>
      <name val="Times New Roman"/>
      <family val="1"/>
    </font>
    <font>
      <sz val="16"/>
      <color rgb="FF0000FF"/>
      <name val="Times New Roman"/>
      <family val="1"/>
    </font>
    <font>
      <b/>
      <sz val="16"/>
      <color rgb="FF0000FF"/>
      <name val="Times New Roman"/>
      <family val="1"/>
    </font>
    <font>
      <b/>
      <sz val="20"/>
      <color rgb="FF0000FF"/>
      <name val="Times New Roman"/>
      <family val="1"/>
    </font>
    <font>
      <sz val="20"/>
      <color rgb="FF0000FF"/>
      <name val="Times New Roman"/>
      <family val="1"/>
    </font>
    <font>
      <sz val="18"/>
      <color rgb="FF0000FF"/>
      <name val="Times New Roman"/>
      <family val="1"/>
    </font>
    <font>
      <sz val="22"/>
      <color rgb="FF0000FF"/>
      <name val="Times New Roman"/>
      <family val="1"/>
    </font>
    <font>
      <sz val="2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1" fontId="3" fillId="0" borderId="0" xfId="61" applyFont="1" applyFill="1" applyAlignment="1">
      <alignment vertical="center" wrapText="1"/>
    </xf>
    <xf numFmtId="171" fontId="4" fillId="0" borderId="0" xfId="61" applyFont="1" applyFill="1" applyAlignment="1">
      <alignment horizontal="center" vertical="center" wrapText="1"/>
    </xf>
    <xf numFmtId="175" fontId="4" fillId="0" borderId="0" xfId="61" applyNumberFormat="1" applyFont="1" applyFill="1" applyAlignment="1">
      <alignment vertical="center" wrapText="1"/>
    </xf>
    <xf numFmtId="171" fontId="4" fillId="0" borderId="0" xfId="61" applyFont="1" applyFill="1" applyAlignment="1">
      <alignment vertical="center" wrapText="1"/>
    </xf>
    <xf numFmtId="0" fontId="4" fillId="0" borderId="0" xfId="61" applyNumberFormat="1" applyFont="1" applyFill="1" applyAlignment="1">
      <alignment vertical="center" wrapText="1"/>
    </xf>
    <xf numFmtId="0" fontId="5" fillId="0" borderId="10" xfId="61" applyNumberFormat="1" applyFont="1" applyFill="1" applyBorder="1" applyAlignment="1">
      <alignment horizontal="justify" vertical="center" wrapText="1"/>
    </xf>
    <xf numFmtId="49" fontId="8" fillId="0" borderId="10" xfId="61" applyNumberFormat="1" applyFont="1" applyFill="1" applyBorder="1" applyAlignment="1">
      <alignment horizontal="center" vertical="center" wrapText="1"/>
    </xf>
    <xf numFmtId="0" fontId="8" fillId="0" borderId="10" xfId="61" applyNumberFormat="1" applyFont="1" applyFill="1" applyBorder="1" applyAlignment="1">
      <alignment horizontal="justify" vertical="center" wrapText="1"/>
    </xf>
    <xf numFmtId="175" fontId="8" fillId="0" borderId="10" xfId="61" applyNumberFormat="1" applyFont="1" applyFill="1" applyBorder="1" applyAlignment="1">
      <alignment horizontal="center" vertical="center" wrapText="1"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171" fontId="8" fillId="33" borderId="10" xfId="61" applyFont="1" applyFill="1" applyBorder="1" applyAlignment="1">
      <alignment horizontal="center" vertical="center" wrapText="1" shrinkToFit="1"/>
    </xf>
    <xf numFmtId="175" fontId="8" fillId="0" borderId="0" xfId="61" applyNumberFormat="1" applyFont="1" applyFill="1" applyAlignment="1">
      <alignment horizontal="right" vertical="center" wrapText="1"/>
    </xf>
    <xf numFmtId="171" fontId="8" fillId="0" borderId="0" xfId="61" applyFont="1" applyFill="1" applyAlignment="1">
      <alignment horizontal="center" vertical="center" wrapText="1"/>
    </xf>
    <xf numFmtId="171" fontId="8" fillId="0" borderId="0" xfId="61" applyFont="1" applyFill="1" applyAlignment="1">
      <alignment vertical="center" wrapText="1"/>
    </xf>
    <xf numFmtId="175" fontId="8" fillId="0" borderId="0" xfId="61" applyNumberFormat="1" applyFont="1" applyFill="1" applyAlignment="1">
      <alignment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0" xfId="61" applyNumberFormat="1" applyFont="1" applyFill="1" applyAlignment="1">
      <alignment vertical="center" wrapText="1"/>
    </xf>
    <xf numFmtId="171" fontId="8" fillId="0" borderId="0" xfId="61" applyFont="1" applyAlignment="1">
      <alignment vertical="center" wrapText="1"/>
    </xf>
    <xf numFmtId="0" fontId="9" fillId="0" borderId="0" xfId="61" applyNumberFormat="1" applyFont="1" applyFill="1" applyAlignment="1">
      <alignment horizontal="center" vertical="center" wrapText="1"/>
    </xf>
    <xf numFmtId="171" fontId="8" fillId="0" borderId="0" xfId="61" applyFont="1" applyFill="1" applyAlignment="1">
      <alignment horizontal="left" vertical="center" wrapText="1"/>
    </xf>
    <xf numFmtId="171" fontId="7" fillId="0" borderId="0" xfId="61" applyFont="1" applyFill="1" applyAlignment="1">
      <alignment horizontal="center" vertical="center" wrapText="1"/>
    </xf>
    <xf numFmtId="0" fontId="8" fillId="0" borderId="10" xfId="61" applyNumberFormat="1" applyFont="1" applyFill="1" applyBorder="1" applyAlignment="1">
      <alignment horizontal="center" vertical="center" wrapText="1" shrinkToFit="1"/>
    </xf>
    <xf numFmtId="171" fontId="8" fillId="33" borderId="11" xfId="6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 shrinkToFit="1"/>
    </xf>
    <xf numFmtId="171" fontId="12" fillId="0" borderId="12" xfId="61" applyFont="1" applyFill="1" applyBorder="1" applyAlignment="1">
      <alignment horizontal="center" vertical="center" wrapText="1"/>
    </xf>
    <xf numFmtId="0" fontId="12" fillId="0" borderId="12" xfId="61" applyNumberFormat="1" applyFont="1" applyFill="1" applyBorder="1" applyAlignment="1">
      <alignment horizontal="center" vertical="center" wrapText="1"/>
    </xf>
    <xf numFmtId="171" fontId="10" fillId="0" borderId="0" xfId="61" applyFont="1" applyFill="1" applyAlignment="1">
      <alignment horizontal="center" vertical="center" wrapText="1"/>
    </xf>
    <xf numFmtId="185" fontId="12" fillId="0" borderId="10" xfId="61" applyNumberFormat="1" applyFont="1" applyFill="1" applyBorder="1" applyAlignment="1">
      <alignment horizontal="center" vertical="center" wrapText="1"/>
    </xf>
    <xf numFmtId="185" fontId="8" fillId="0" borderId="10" xfId="61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0" xfId="61" applyNumberFormat="1" applyFont="1" applyFill="1" applyBorder="1" applyAlignment="1">
      <alignment horizontal="center" vertical="center" wrapText="1" shrinkToFit="1"/>
    </xf>
    <xf numFmtId="175" fontId="13" fillId="0" borderId="10" xfId="61" applyNumberFormat="1" applyFont="1" applyFill="1" applyBorder="1" applyAlignment="1">
      <alignment horizontal="center" vertical="center" wrapText="1"/>
    </xf>
    <xf numFmtId="185" fontId="14" fillId="0" borderId="10" xfId="61" applyNumberFormat="1" applyFont="1" applyFill="1" applyBorder="1" applyAlignment="1">
      <alignment horizontal="center" vertical="center" wrapText="1"/>
    </xf>
    <xf numFmtId="185" fontId="13" fillId="0" borderId="10" xfId="61" applyNumberFormat="1" applyFont="1" applyFill="1" applyBorder="1" applyAlignment="1">
      <alignment horizontal="center" vertical="center" wrapText="1"/>
    </xf>
    <xf numFmtId="171" fontId="15" fillId="0" borderId="10" xfId="61" applyFont="1" applyFill="1" applyBorder="1" applyAlignment="1">
      <alignment horizontal="center" vertical="center" wrapText="1"/>
    </xf>
    <xf numFmtId="0" fontId="15" fillId="0" borderId="10" xfId="61" applyNumberFormat="1" applyFont="1" applyFill="1" applyBorder="1" applyAlignment="1">
      <alignment horizontal="center" vertical="center" wrapText="1"/>
    </xf>
    <xf numFmtId="185" fontId="15" fillId="0" borderId="10" xfId="61" applyNumberFormat="1" applyFont="1" applyFill="1" applyBorder="1" applyAlignment="1">
      <alignment horizontal="center" vertical="center" wrapText="1"/>
    </xf>
    <xf numFmtId="171" fontId="16" fillId="0" borderId="10" xfId="61" applyFont="1" applyFill="1" applyBorder="1" applyAlignment="1">
      <alignment horizontal="center" vertical="center" wrapText="1"/>
    </xf>
    <xf numFmtId="0" fontId="16" fillId="0" borderId="10" xfId="61" applyNumberFormat="1" applyFont="1" applyFill="1" applyBorder="1" applyAlignment="1">
      <alignment horizontal="center" vertical="center" wrapText="1"/>
    </xf>
    <xf numFmtId="185" fontId="16" fillId="0" borderId="10" xfId="61" applyNumberFormat="1" applyFont="1" applyFill="1" applyBorder="1" applyAlignment="1">
      <alignment horizontal="center" vertical="center" wrapText="1"/>
    </xf>
    <xf numFmtId="171" fontId="16" fillId="33" borderId="10" xfId="61" applyFont="1" applyFill="1" applyBorder="1" applyAlignment="1">
      <alignment horizontal="center" vertical="center" wrapText="1"/>
    </xf>
    <xf numFmtId="0" fontId="16" fillId="0" borderId="10" xfId="61" applyNumberFormat="1" applyFont="1" applyFill="1" applyBorder="1" applyAlignment="1">
      <alignment horizontal="justify" vertical="center" wrapText="1"/>
    </xf>
    <xf numFmtId="185" fontId="16" fillId="0" borderId="10" xfId="61" applyNumberFormat="1" applyFont="1" applyBorder="1" applyAlignment="1">
      <alignment horizontal="center" vertical="center" wrapText="1"/>
    </xf>
    <xf numFmtId="0" fontId="16" fillId="0" borderId="10" xfId="53" applyNumberFormat="1" applyFont="1" applyFill="1" applyBorder="1" applyAlignment="1" applyProtection="1">
      <alignment horizontal="center" vertical="center" wrapText="1"/>
      <protection hidden="1"/>
    </xf>
    <xf numFmtId="171" fontId="15" fillId="0" borderId="0" xfId="61" applyFont="1" applyFill="1" applyAlignment="1">
      <alignment horizontal="center" vertical="center" wrapText="1"/>
    </xf>
    <xf numFmtId="175" fontId="13" fillId="0" borderId="0" xfId="61" applyNumberFormat="1" applyFont="1" applyFill="1" applyAlignment="1">
      <alignment horizontal="right" vertical="center" wrapText="1"/>
    </xf>
    <xf numFmtId="0" fontId="16" fillId="0" borderId="12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0" xfId="61" applyNumberFormat="1" applyFont="1" applyFill="1" applyBorder="1" applyAlignment="1">
      <alignment horizontal="center" vertical="center" wrapText="1" shrinkToFit="1"/>
    </xf>
    <xf numFmtId="171" fontId="17" fillId="0" borderId="0" xfId="61" applyFont="1" applyFill="1" applyAlignment="1">
      <alignment vertical="center" wrapText="1"/>
    </xf>
    <xf numFmtId="0" fontId="16" fillId="0" borderId="10" xfId="61" applyNumberFormat="1" applyFont="1" applyFill="1" applyBorder="1" applyAlignment="1">
      <alignment horizontal="left" vertical="center" wrapText="1"/>
    </xf>
    <xf numFmtId="0" fontId="19" fillId="0" borderId="0" xfId="61" applyNumberFormat="1" applyFont="1" applyFill="1" applyAlignment="1">
      <alignment vertical="center" wrapText="1"/>
    </xf>
    <xf numFmtId="175" fontId="19" fillId="0" borderId="0" xfId="61" applyNumberFormat="1" applyFont="1" applyFill="1" applyAlignment="1">
      <alignment vertical="center" wrapText="1"/>
    </xf>
    <xf numFmtId="171" fontId="13" fillId="0" borderId="0" xfId="61" applyFont="1" applyFill="1" applyAlignment="1">
      <alignment horizontal="right" vertical="center" wrapText="1"/>
    </xf>
    <xf numFmtId="0" fontId="13" fillId="0" borderId="0" xfId="61" applyNumberFormat="1" applyFont="1" applyFill="1" applyAlignment="1">
      <alignment horizontal="right" vertical="center" wrapText="1"/>
    </xf>
    <xf numFmtId="49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1" xfId="61" applyNumberFormat="1" applyFont="1" applyFill="1" applyBorder="1" applyAlignment="1">
      <alignment horizontal="center" vertical="center" wrapText="1"/>
    </xf>
    <xf numFmtId="49" fontId="1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4" xfId="61" applyNumberFormat="1" applyFont="1" applyFill="1" applyBorder="1" applyAlignment="1">
      <alignment horizontal="center" vertical="center" wrapText="1"/>
    </xf>
    <xf numFmtId="0" fontId="16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1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61" applyNumberFormat="1" applyFont="1" applyFill="1" applyBorder="1" applyAlignment="1">
      <alignment horizontal="justify" vertical="center" wrapText="1"/>
    </xf>
    <xf numFmtId="0" fontId="62" fillId="0" borderId="0" xfId="61" applyNumberFormat="1" applyFont="1" applyFill="1" applyAlignment="1">
      <alignment horizontal="center" vertical="center" wrapText="1"/>
    </xf>
    <xf numFmtId="171" fontId="63" fillId="0" borderId="0" xfId="61" applyFont="1" applyFill="1" applyAlignment="1">
      <alignment vertical="center" wrapText="1"/>
    </xf>
    <xf numFmtId="174" fontId="64" fillId="0" borderId="0" xfId="61" applyNumberFormat="1" applyFont="1" applyFill="1" applyAlignment="1">
      <alignment vertical="center" wrapText="1"/>
    </xf>
    <xf numFmtId="171" fontId="64" fillId="0" borderId="0" xfId="61" applyFont="1" applyFill="1" applyAlignment="1">
      <alignment vertical="center" wrapText="1"/>
    </xf>
    <xf numFmtId="171" fontId="65" fillId="0" borderId="0" xfId="61" applyFont="1" applyFill="1" applyAlignment="1">
      <alignment vertical="center" wrapText="1"/>
    </xf>
    <xf numFmtId="171" fontId="66" fillId="0" borderId="0" xfId="61" applyFont="1" applyFill="1" applyAlignment="1">
      <alignment vertical="center" wrapText="1"/>
    </xf>
    <xf numFmtId="174" fontId="67" fillId="0" borderId="0" xfId="61" applyNumberFormat="1" applyFont="1" applyFill="1" applyAlignment="1">
      <alignment vertical="center" wrapText="1"/>
    </xf>
    <xf numFmtId="174" fontId="68" fillId="0" borderId="0" xfId="61" applyNumberFormat="1" applyFont="1" applyFill="1" applyAlignment="1">
      <alignment horizontal="center" vertical="center" wrapText="1"/>
    </xf>
    <xf numFmtId="171" fontId="69" fillId="0" borderId="0" xfId="61" applyFont="1" applyFill="1" applyAlignment="1">
      <alignment vertical="center" wrapText="1"/>
    </xf>
    <xf numFmtId="171" fontId="69" fillId="0" borderId="0" xfId="61" applyFont="1" applyFill="1" applyAlignment="1">
      <alignment horizontal="center" vertical="center" wrapText="1"/>
    </xf>
    <xf numFmtId="171" fontId="69" fillId="0" borderId="0" xfId="61" applyFont="1" applyAlignment="1">
      <alignment vertical="center" wrapText="1"/>
    </xf>
    <xf numFmtId="49" fontId="8" fillId="0" borderId="12" xfId="61" applyNumberFormat="1" applyFont="1" applyFill="1" applyBorder="1" applyAlignment="1">
      <alignment horizontal="center" vertical="center" wrapText="1"/>
    </xf>
    <xf numFmtId="0" fontId="8" fillId="0" borderId="12" xfId="61" applyNumberFormat="1" applyFont="1" applyFill="1" applyBorder="1" applyAlignment="1">
      <alignment horizontal="justify" vertical="center" wrapText="1"/>
    </xf>
    <xf numFmtId="0" fontId="12" fillId="0" borderId="12" xfId="61" applyNumberFormat="1" applyFont="1" applyFill="1" applyBorder="1" applyAlignment="1">
      <alignment horizontal="justify" vertical="center" wrapText="1"/>
    </xf>
    <xf numFmtId="0" fontId="16" fillId="0" borderId="12" xfId="61" applyNumberFormat="1" applyFont="1" applyFill="1" applyBorder="1" applyAlignment="1">
      <alignment horizontal="justify" vertical="center" wrapText="1"/>
    </xf>
    <xf numFmtId="171" fontId="16" fillId="33" borderId="11" xfId="6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61" applyNumberFormat="1" applyFont="1" applyFill="1" applyAlignment="1">
      <alignment horizontal="center" vertical="center" wrapText="1"/>
    </xf>
    <xf numFmtId="171" fontId="11" fillId="0" borderId="0" xfId="61" applyFont="1" applyFill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171" fontId="8" fillId="0" borderId="10" xfId="61" applyFont="1" applyFill="1" applyBorder="1" applyAlignment="1">
      <alignment horizontal="center" vertical="center" wrapText="1"/>
    </xf>
    <xf numFmtId="49" fontId="12" fillId="0" borderId="12" xfId="61" applyNumberFormat="1" applyFont="1" applyFill="1" applyBorder="1" applyAlignment="1">
      <alignment horizontal="center" vertical="center" wrapText="1"/>
    </xf>
    <xf numFmtId="49" fontId="12" fillId="0" borderId="11" xfId="61" applyNumberFormat="1" applyFont="1" applyFill="1" applyBorder="1" applyAlignment="1">
      <alignment horizontal="center" vertical="center" wrapText="1"/>
    </xf>
    <xf numFmtId="0" fontId="15" fillId="0" borderId="16" xfId="61" applyNumberFormat="1" applyFont="1" applyFill="1" applyBorder="1" applyAlignment="1">
      <alignment horizontal="center" vertical="center" wrapText="1"/>
    </xf>
    <xf numFmtId="0" fontId="15" fillId="0" borderId="11" xfId="61" applyNumberFormat="1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171" fontId="13" fillId="0" borderId="0" xfId="61" applyFont="1" applyFill="1" applyAlignment="1">
      <alignment horizontal="right" vertical="center" wrapText="1"/>
    </xf>
    <xf numFmtId="0" fontId="13" fillId="0" borderId="0" xfId="61" applyNumberFormat="1" applyFont="1" applyFill="1" applyAlignment="1">
      <alignment horizontal="right" vertical="center" wrapText="1"/>
    </xf>
    <xf numFmtId="171" fontId="17" fillId="0" borderId="0" xfId="61" applyFont="1" applyFill="1" applyAlignment="1">
      <alignment horizontal="center" vertical="center" wrapText="1"/>
    </xf>
    <xf numFmtId="171" fontId="3" fillId="0" borderId="0" xfId="6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5" name="AutoShape 40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6" name="AutoShape 40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7" name="AutoShape 40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8" name="AutoShape 40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89" name="AutoShape 40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0" name="AutoShape 40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1" name="AutoShape 40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2" name="AutoShape 40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3" name="AutoShape 41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4" name="AutoShape 41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5" name="AutoShape 41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6" name="AutoShape 41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7" name="AutoShape 41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8" name="AutoShape 41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99" name="AutoShape 41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0" name="AutoShape 41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1" name="AutoShape 41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2" name="AutoShape 41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3" name="AutoShape 42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4" name="AutoShape 42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5" name="AutoShape 42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6" name="AutoShape 42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7" name="AutoShape 42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8" name="AutoShape 42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09" name="AutoShape 42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0" name="AutoShape 42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1" name="AutoShape 42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2" name="AutoShape 42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3" name="AutoShape 43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4" name="AutoShape 43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5" name="AutoShape 43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6" name="AutoShape 43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7" name="AutoShape 43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8" name="AutoShape 43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19" name="AutoShape 43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0" name="AutoShape 43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1" name="AutoShape 43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2" name="AutoShape 43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3" name="AutoShape 44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4" name="AutoShape 44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5" name="AutoShape 44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6" name="AutoShape 44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7" name="AutoShape 44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8" name="AutoShape 44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29" name="AutoShape 44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0" name="AutoShape 44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1" name="AutoShape 44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2" name="AutoShape 44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3" name="AutoShape 45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4" name="AutoShape 45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5" name="AutoShape 45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6" name="AutoShape 45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7" name="AutoShape 45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8" name="AutoShape 45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39" name="AutoShape 45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0" name="AutoShape 45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1" name="AutoShape 45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2" name="AutoShape 45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3" name="AutoShape 46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4" name="AutoShape 46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5" name="AutoShape 46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6" name="AutoShape 46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7" name="AutoShape 46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8" name="AutoShape 46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49" name="AutoShape 46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0" name="AutoShape 46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1" name="AutoShape 46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2" name="AutoShape 46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3" name="AutoShape 47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4" name="AutoShape 47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5" name="AutoShape 47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6" name="AutoShape 47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7" name="AutoShape 47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8" name="AutoShape 47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59" name="AutoShape 47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0" name="AutoShape 47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1" name="AutoShape 47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2" name="AutoShape 47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3" name="AutoShape 48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4" name="AutoShape 48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5" name="AutoShape 48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6" name="AutoShape 48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7" name="AutoShape 48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8" name="AutoShape 48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69" name="AutoShape 48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0" name="AutoShape 48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1" name="AutoShape 48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2" name="AutoShape 48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3" name="AutoShape 49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4" name="AutoShape 49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5" name="AutoShape 49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6" name="AutoShape 49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7" name="AutoShape 49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8" name="AutoShape 49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79" name="AutoShape 49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0" name="AutoShape 49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1" name="AutoShape 49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2" name="AutoShape 49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3" name="AutoShape 50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4" name="AutoShape 50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5" name="AutoShape 50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6" name="AutoShape 50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7" name="AutoShape 50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8" name="AutoShape 50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89" name="AutoShape 50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0" name="AutoShape 50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1" name="AutoShape 50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2" name="AutoShape 50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3" name="AutoShape 51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4" name="AutoShape 51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5" name="AutoShape 51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6" name="AutoShape 51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7" name="AutoShape 51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8" name="AutoShape 51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99" name="AutoShape 51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0" name="AutoShape 51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1" name="AutoShape 51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2" name="AutoShape 51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3" name="AutoShape 520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4" name="AutoShape 521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5" name="AutoShape 522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6" name="AutoShape 523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7" name="AutoShape 524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8" name="AutoShape 525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09" name="AutoShape 526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10" name="AutoShape 527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11" name="AutoShape 528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12" name="AutoShape 529"/>
        <xdr:cNvSpPr>
          <a:spLocks/>
        </xdr:cNvSpPr>
      </xdr:nvSpPr>
      <xdr:spPr>
        <a:xfrm>
          <a:off x="14744700" y="378333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10553700" y="23564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85" name="AutoShape 38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86" name="AutoShape 38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87" name="AutoShape 38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88" name="AutoShape 39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89" name="AutoShape 39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0" name="AutoShape 39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1" name="AutoShape 39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2" name="AutoShape 39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3" name="AutoShape 39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4" name="AutoShape 39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5" name="AutoShape 39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6" name="AutoShape 39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7" name="AutoShape 399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98" name="AutoShape 40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99" name="AutoShape 40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0" name="AutoShape 402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1" name="AutoShape 40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02" name="AutoShape 40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3" name="AutoShape 405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4" name="AutoShape 40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05" name="AutoShape 40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6" name="AutoShape 40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7" name="AutoShape 409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08" name="AutoShape 41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09" name="AutoShape 41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0" name="AutoShape 412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11" name="AutoShape 41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2" name="AutoShape 41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3" name="AutoShape 415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14" name="AutoShape 41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5" name="AutoShape 41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6" name="AutoShape 41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17" name="AutoShape 41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8" name="AutoShape 42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19" name="AutoShape 42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0" name="AutoShape 42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21" name="AutoShape 42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22" name="AutoShape 42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3" name="AutoShape 42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24" name="AutoShape 42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25" name="AutoShape 42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6" name="AutoShape 42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27" name="AutoShape 429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28" name="AutoShape 43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29" name="AutoShape 43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0" name="AutoShape 432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1" name="AutoShape 43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32" name="AutoShape 43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3" name="AutoShape 435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4" name="AutoShape 43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35" name="AutoShape 43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6" name="AutoShape 43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7" name="AutoShape 439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38" name="AutoShape 44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39" name="AutoShape 44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0" name="AutoShape 442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1" name="AutoShape 44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2" name="AutoShape 44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3" name="AutoShape 445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4" name="AutoShape 44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5" name="AutoShape 44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6" name="AutoShape 44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7" name="AutoShape 44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8" name="AutoShape 45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49" name="AutoShape 45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0" name="AutoShape 45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51" name="AutoShape 45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52" name="AutoShape 45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3" name="AutoShape 45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54" name="AutoShape 45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55" name="AutoShape 45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6" name="AutoShape 45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57" name="AutoShape 459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58" name="AutoShape 46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9" name="AutoShape 46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0" name="AutoShape 462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1" name="AutoShape 46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62" name="AutoShape 46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3" name="AutoShape 465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4" name="AutoShape 46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65" name="AutoShape 46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6" name="AutoShape 46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7" name="AutoShape 469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68" name="AutoShape 47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69" name="AutoShape 47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0" name="AutoShape 472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71" name="AutoShape 47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2" name="AutoShape 47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3" name="AutoShape 475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74" name="AutoShape 47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5" name="AutoShape 47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6" name="AutoShape 47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77" name="AutoShape 47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8" name="AutoShape 48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9" name="AutoShape 48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80" name="AutoShape 48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1" name="AutoShape 48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2" name="AutoShape 48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83" name="AutoShape 48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4" name="AutoShape 48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5" name="AutoShape 48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86" name="AutoShape 48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7" name="AutoShape 489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88" name="AutoShape 49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89" name="AutoShape 49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0" name="AutoShape 492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1" name="AutoShape 49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92" name="AutoShape 49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3" name="AutoShape 495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4" name="AutoShape 49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95" name="AutoShape 49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6" name="AutoShape 49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7" name="AutoShape 499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98" name="AutoShape 50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99" name="AutoShape 50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0" name="AutoShape 502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01" name="AutoShape 50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2" name="AutoShape 50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3" name="AutoShape 505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04" name="AutoShape 50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5" name="AutoShape 50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6" name="AutoShape 50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07" name="AutoShape 50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8" name="AutoShape 51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09" name="AutoShape 51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0" name="AutoShape 51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11" name="AutoShape 51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12" name="AutoShape 51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3" name="AutoShape 51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14" name="AutoShape 51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15" name="AutoShape 51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6" name="AutoShape 51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17" name="AutoShape 519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18" name="AutoShape 52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19" name="AutoShape 52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0" name="AutoShape 522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1" name="AutoShape 52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22" name="AutoShape 52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3" name="AutoShape 525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4" name="AutoShape 52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25" name="AutoShape 52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6" name="AutoShape 52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7" name="AutoShape 529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28" name="AutoShape 53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29" name="AutoShape 53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0" name="AutoShape 532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31" name="AutoShape 53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2" name="AutoShape 53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3" name="AutoShape 535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34" name="AutoShape 53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5" name="AutoShape 53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6" name="AutoShape 53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37" name="AutoShape 53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8" name="AutoShape 54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39" name="AutoShape 54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0" name="AutoShape 54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41" name="AutoShape 54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42" name="AutoShape 54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3" name="AutoShape 54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44" name="AutoShape 54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45" name="AutoShape 54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6" name="AutoShape 54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47" name="AutoShape 549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48" name="AutoShape 55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49" name="AutoShape 551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0" name="AutoShape 552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1" name="AutoShape 55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52" name="AutoShape 554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3" name="AutoShape 555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4" name="AutoShape 55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55" name="AutoShape 557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6" name="AutoShape 55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7" name="AutoShape 559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58" name="AutoShape 560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59" name="AutoShape 56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0" name="AutoShape 562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61" name="AutoShape 563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2" name="AutoShape 56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3" name="AutoShape 565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64" name="AutoShape 566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5" name="AutoShape 56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6" name="AutoShape 568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67" name="AutoShape 569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8" name="AutoShape 570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69" name="AutoShape 571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70" name="AutoShape 572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71" name="AutoShape 573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72" name="AutoShape 574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73" name="AutoShape 575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74" name="AutoShape 576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575" name="AutoShape 577"/>
        <xdr:cNvSpPr>
          <a:spLocks/>
        </xdr:cNvSpPr>
      </xdr:nvSpPr>
      <xdr:spPr>
        <a:xfrm>
          <a:off x="10553700" y="2318385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76" name="AutoShape 578"/>
        <xdr:cNvSpPr>
          <a:spLocks/>
        </xdr:cNvSpPr>
      </xdr:nvSpPr>
      <xdr:spPr>
        <a:xfrm>
          <a:off x="10553700" y="175926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60" zoomScaleNormal="60" zoomScalePageLayoutView="0" workbookViewId="0" topLeftCell="A1">
      <selection activeCell="H12" sqref="H12"/>
    </sheetView>
  </sheetViews>
  <sheetFormatPr defaultColWidth="9.00390625" defaultRowHeight="12.75"/>
  <cols>
    <col min="1" max="1" width="22.00390625" style="14" customWidth="1"/>
    <col min="2" max="2" width="60.875" style="13" customWidth="1"/>
    <col min="3" max="3" width="110.625" style="17" customWidth="1"/>
    <col min="4" max="4" width="32.125" style="15" bestFit="1" customWidth="1"/>
    <col min="5" max="5" width="31.25390625" style="72" customWidth="1"/>
    <col min="6" max="6" width="25.625" style="14" bestFit="1" customWidth="1"/>
    <col min="7" max="16384" width="9.125" style="14" customWidth="1"/>
  </cols>
  <sheetData>
    <row r="1" spans="1:5" s="4" customFormat="1" ht="24" customHeight="1">
      <c r="A1" s="81"/>
      <c r="B1" s="81"/>
      <c r="D1" s="54" t="s">
        <v>15</v>
      </c>
      <c r="E1" s="65"/>
    </row>
    <row r="2" ht="21.75" customHeight="1">
      <c r="D2" s="55" t="s">
        <v>32</v>
      </c>
    </row>
    <row r="3" spans="3:4" ht="38.25" customHeight="1">
      <c r="C3" s="64"/>
      <c r="D3" s="55" t="s">
        <v>33</v>
      </c>
    </row>
    <row r="4" spans="1:4" ht="27.75" customHeight="1">
      <c r="A4" s="82"/>
      <c r="B4" s="82"/>
      <c r="D4" s="46" t="s">
        <v>74</v>
      </c>
    </row>
    <row r="5" spans="1:4" ht="89.25" customHeight="1">
      <c r="A5" s="82" t="s">
        <v>77</v>
      </c>
      <c r="B5" s="82"/>
      <c r="C5" s="82"/>
      <c r="D5" s="82"/>
    </row>
    <row r="6" spans="3:4" ht="30.75">
      <c r="C6" s="13"/>
      <c r="D6" s="12" t="s">
        <v>9</v>
      </c>
    </row>
    <row r="7" spans="1:4" ht="30.75">
      <c r="A7" s="85" t="s">
        <v>5</v>
      </c>
      <c r="B7" s="85"/>
      <c r="C7" s="22" t="s">
        <v>3</v>
      </c>
      <c r="D7" s="9" t="s">
        <v>12</v>
      </c>
    </row>
    <row r="8" spans="1:5" s="13" customFormat="1" ht="92.25">
      <c r="A8" s="16" t="s">
        <v>13</v>
      </c>
      <c r="B8" s="16" t="s">
        <v>10</v>
      </c>
      <c r="C8" s="22"/>
      <c r="D8" s="9"/>
      <c r="E8" s="73"/>
    </row>
    <row r="9" spans="1:5" s="13" customFormat="1" ht="30.75" customHeight="1">
      <c r="A9" s="83" t="s">
        <v>2</v>
      </c>
      <c r="B9" s="84"/>
      <c r="C9" s="24"/>
      <c r="D9" s="28">
        <f>D10+D25+D20+F14</f>
        <v>33874.1</v>
      </c>
      <c r="E9" s="73"/>
    </row>
    <row r="10" spans="1:5" s="13" customFormat="1" ht="30.75">
      <c r="A10" s="86" t="s">
        <v>25</v>
      </c>
      <c r="B10" s="87"/>
      <c r="C10" s="25" t="s">
        <v>29</v>
      </c>
      <c r="D10" s="28">
        <f>D11+D12+D13+D14+D15+D17+D18+D19+D16</f>
        <v>31763.9</v>
      </c>
      <c r="E10" s="71"/>
    </row>
    <row r="11" spans="1:5" s="13" customFormat="1" ht="184.5">
      <c r="A11" s="7" t="s">
        <v>25</v>
      </c>
      <c r="B11" s="10" t="s">
        <v>24</v>
      </c>
      <c r="C11" s="8" t="s">
        <v>17</v>
      </c>
      <c r="D11" s="29">
        <v>3.4</v>
      </c>
      <c r="E11" s="73"/>
    </row>
    <row r="12" spans="1:5" s="13" customFormat="1" ht="103.5" customHeight="1">
      <c r="A12" s="7" t="s">
        <v>25</v>
      </c>
      <c r="B12" s="10" t="s">
        <v>26</v>
      </c>
      <c r="C12" s="8" t="s">
        <v>42</v>
      </c>
      <c r="D12" s="29">
        <v>220</v>
      </c>
      <c r="E12" s="73"/>
    </row>
    <row r="13" spans="1:5" s="13" customFormat="1" ht="70.5" customHeight="1">
      <c r="A13" s="7" t="s">
        <v>25</v>
      </c>
      <c r="B13" s="10" t="s">
        <v>56</v>
      </c>
      <c r="C13" s="8" t="s">
        <v>34</v>
      </c>
      <c r="D13" s="29">
        <v>21064.7</v>
      </c>
      <c r="E13" s="73"/>
    </row>
    <row r="14" spans="1:5" s="13" customFormat="1" ht="92.25">
      <c r="A14" s="7" t="s">
        <v>25</v>
      </c>
      <c r="B14" s="10" t="s">
        <v>57</v>
      </c>
      <c r="C14" s="8" t="s">
        <v>35</v>
      </c>
      <c r="D14" s="29">
        <v>15.8</v>
      </c>
      <c r="E14" s="73"/>
    </row>
    <row r="15" spans="1:5" s="13" customFormat="1" ht="92.25">
      <c r="A15" s="7" t="s">
        <v>25</v>
      </c>
      <c r="B15" s="10" t="s">
        <v>58</v>
      </c>
      <c r="C15" s="8" t="s">
        <v>36</v>
      </c>
      <c r="D15" s="29">
        <v>169.5</v>
      </c>
      <c r="E15" s="73"/>
    </row>
    <row r="16" spans="1:5" s="13" customFormat="1" ht="184.5">
      <c r="A16" s="7" t="s">
        <v>25</v>
      </c>
      <c r="B16" s="10" t="s">
        <v>59</v>
      </c>
      <c r="C16" s="8" t="s">
        <v>46</v>
      </c>
      <c r="D16" s="29">
        <v>184.2</v>
      </c>
      <c r="E16" s="73"/>
    </row>
    <row r="17" spans="1:5" s="13" customFormat="1" ht="61.5">
      <c r="A17" s="7" t="s">
        <v>25</v>
      </c>
      <c r="B17" s="10" t="s">
        <v>60</v>
      </c>
      <c r="C17" s="8" t="s">
        <v>47</v>
      </c>
      <c r="D17" s="29">
        <v>9504.7</v>
      </c>
      <c r="E17" s="73"/>
    </row>
    <row r="18" spans="1:5" s="13" customFormat="1" ht="61.5">
      <c r="A18" s="7" t="s">
        <v>25</v>
      </c>
      <c r="B18" s="10" t="s">
        <v>50</v>
      </c>
      <c r="C18" s="8" t="s">
        <v>49</v>
      </c>
      <c r="D18" s="29">
        <v>177</v>
      </c>
      <c r="E18" s="73"/>
    </row>
    <row r="19" spans="1:5" s="13" customFormat="1" ht="153.75">
      <c r="A19" s="7" t="s">
        <v>25</v>
      </c>
      <c r="B19" s="10" t="s">
        <v>61</v>
      </c>
      <c r="C19" s="8" t="s">
        <v>52</v>
      </c>
      <c r="D19" s="29">
        <v>424.6</v>
      </c>
      <c r="E19" s="73"/>
    </row>
    <row r="20" spans="1:5" s="13" customFormat="1" ht="60">
      <c r="A20" s="86" t="s">
        <v>62</v>
      </c>
      <c r="B20" s="87"/>
      <c r="C20" s="77" t="s">
        <v>63</v>
      </c>
      <c r="D20" s="28">
        <f>SUM(D21:D24)</f>
        <v>1189.2</v>
      </c>
      <c r="E20" s="73"/>
    </row>
    <row r="21" spans="1:5" s="13" customFormat="1" ht="184.5">
      <c r="A21" s="75" t="s">
        <v>62</v>
      </c>
      <c r="B21" s="56" t="s">
        <v>64</v>
      </c>
      <c r="C21" s="76" t="s">
        <v>65</v>
      </c>
      <c r="D21" s="29">
        <v>529.9</v>
      </c>
      <c r="E21" s="73"/>
    </row>
    <row r="22" spans="1:5" s="13" customFormat="1" ht="215.25">
      <c r="A22" s="75" t="s">
        <v>62</v>
      </c>
      <c r="B22" s="56" t="s">
        <v>66</v>
      </c>
      <c r="C22" s="76" t="s">
        <v>67</v>
      </c>
      <c r="D22" s="29">
        <v>5.1</v>
      </c>
      <c r="E22" s="73"/>
    </row>
    <row r="23" spans="1:5" s="13" customFormat="1" ht="184.5">
      <c r="A23" s="75" t="s">
        <v>62</v>
      </c>
      <c r="B23" s="56" t="s">
        <v>68</v>
      </c>
      <c r="C23" s="76" t="s">
        <v>69</v>
      </c>
      <c r="D23" s="29">
        <v>772.9</v>
      </c>
      <c r="E23" s="73"/>
    </row>
    <row r="24" spans="1:5" s="13" customFormat="1" ht="184.5">
      <c r="A24" s="75" t="s">
        <v>62</v>
      </c>
      <c r="B24" s="56" t="s">
        <v>70</v>
      </c>
      <c r="C24" s="76" t="s">
        <v>71</v>
      </c>
      <c r="D24" s="29">
        <v>-118.7</v>
      </c>
      <c r="E24" s="73"/>
    </row>
    <row r="25" spans="1:5" s="13" customFormat="1" ht="78" customHeight="1">
      <c r="A25" s="86" t="s">
        <v>0</v>
      </c>
      <c r="B25" s="87"/>
      <c r="C25" s="26" t="s">
        <v>19</v>
      </c>
      <c r="D25" s="28">
        <f>D26+D27+D28+D29+D30</f>
        <v>921</v>
      </c>
      <c r="E25" s="73"/>
    </row>
    <row r="26" spans="1:5" s="13" customFormat="1" ht="194.25" customHeight="1">
      <c r="A26" s="7" t="s">
        <v>0</v>
      </c>
      <c r="B26" s="11" t="s">
        <v>27</v>
      </c>
      <c r="C26" s="8" t="s">
        <v>30</v>
      </c>
      <c r="D26" s="29">
        <v>839.4</v>
      </c>
      <c r="E26" s="73"/>
    </row>
    <row r="27" spans="1:5" s="13" customFormat="1" ht="194.25" customHeight="1">
      <c r="A27" s="7" t="s">
        <v>0</v>
      </c>
      <c r="B27" s="11" t="s">
        <v>51</v>
      </c>
      <c r="C27" s="8" t="s">
        <v>53</v>
      </c>
      <c r="D27" s="29">
        <v>5.2</v>
      </c>
      <c r="E27" s="73"/>
    </row>
    <row r="28" spans="1:5" s="13" customFormat="1" ht="87.75">
      <c r="A28" s="7" t="s">
        <v>0</v>
      </c>
      <c r="B28" s="23" t="s">
        <v>14</v>
      </c>
      <c r="C28" s="6" t="s">
        <v>40</v>
      </c>
      <c r="D28" s="29">
        <v>54.9</v>
      </c>
      <c r="E28" s="73"/>
    </row>
    <row r="29" spans="1:5" s="13" customFormat="1" ht="87.75">
      <c r="A29" s="7" t="s">
        <v>0</v>
      </c>
      <c r="B29" s="23" t="s">
        <v>37</v>
      </c>
      <c r="C29" s="6" t="s">
        <v>39</v>
      </c>
      <c r="D29" s="29">
        <v>0.9</v>
      </c>
      <c r="E29" s="73"/>
    </row>
    <row r="30" spans="1:5" s="13" customFormat="1" ht="87.75">
      <c r="A30" s="7" t="s">
        <v>0</v>
      </c>
      <c r="B30" s="23" t="s">
        <v>38</v>
      </c>
      <c r="C30" s="6" t="s">
        <v>41</v>
      </c>
      <c r="D30" s="29">
        <v>20.6</v>
      </c>
      <c r="E30" s="73"/>
    </row>
    <row r="31" spans="3:4" ht="33">
      <c r="C31" s="21"/>
      <c r="D31" s="21"/>
    </row>
    <row r="32" spans="3:4" ht="30.75">
      <c r="C32" s="20"/>
      <c r="D32" s="20"/>
    </row>
    <row r="33" spans="2:5" s="18" customFormat="1" ht="30.75">
      <c r="B33" s="13"/>
      <c r="C33" s="17"/>
      <c r="D33" s="15"/>
      <c r="E33" s="74"/>
    </row>
    <row r="34" spans="2:5" s="18" customFormat="1" ht="30.75">
      <c r="B34" s="13"/>
      <c r="C34" s="17"/>
      <c r="D34" s="15"/>
      <c r="E34" s="74"/>
    </row>
    <row r="35" spans="2:5" s="18" customFormat="1" ht="30.75">
      <c r="B35" s="13"/>
      <c r="C35" s="17"/>
      <c r="D35" s="15"/>
      <c r="E35" s="74"/>
    </row>
  </sheetData>
  <sheetProtection/>
  <mergeCells count="8">
    <mergeCell ref="A1:B1"/>
    <mergeCell ref="A4:B4"/>
    <mergeCell ref="A9:B9"/>
    <mergeCell ref="A7:B7"/>
    <mergeCell ref="A10:B10"/>
    <mergeCell ref="A25:B25"/>
    <mergeCell ref="A5:D5"/>
    <mergeCell ref="A20:B20"/>
  </mergeCells>
  <printOptions horizontalCentered="1"/>
  <pageMargins left="0.5905511811023623" right="0.1968503937007874" top="0.7874015748031497" bottom="0.7874015748031497" header="0" footer="0.15748031496062992"/>
  <pageSetup fitToHeight="15"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="80" zoomScaleNormal="80" zoomScalePageLayoutView="0" workbookViewId="0" topLeftCell="A31">
      <selection activeCell="B46" sqref="B46"/>
    </sheetView>
  </sheetViews>
  <sheetFormatPr defaultColWidth="9.00390625" defaultRowHeight="12.75"/>
  <cols>
    <col min="1" max="1" width="35.125" style="2" customWidth="1"/>
    <col min="2" max="2" width="103.375" style="5" customWidth="1"/>
    <col min="3" max="3" width="27.00390625" style="3" customWidth="1"/>
    <col min="4" max="4" width="22.00390625" style="65" bestFit="1" customWidth="1"/>
    <col min="5" max="6" width="9.125" style="4" customWidth="1"/>
    <col min="7" max="7" width="45.75390625" style="4" customWidth="1"/>
    <col min="8" max="16384" width="9.125" style="4" customWidth="1"/>
  </cols>
  <sheetData>
    <row r="1" spans="1:3" ht="31.5">
      <c r="A1" s="19"/>
      <c r="B1" s="93" t="s">
        <v>16</v>
      </c>
      <c r="C1" s="93"/>
    </row>
    <row r="2" spans="2:3" ht="51.75" customHeight="1">
      <c r="B2" s="94" t="s">
        <v>76</v>
      </c>
      <c r="C2" s="94"/>
    </row>
    <row r="3" spans="2:3" ht="20.25">
      <c r="B3" s="94" t="s">
        <v>31</v>
      </c>
      <c r="C3" s="94"/>
    </row>
    <row r="4" ht="31.5">
      <c r="B4" s="64"/>
    </row>
    <row r="5" spans="1:3" ht="61.5" customHeight="1">
      <c r="A5" s="95" t="s">
        <v>75</v>
      </c>
      <c r="B5" s="95"/>
      <c r="C5" s="95"/>
    </row>
    <row r="6" spans="1:3" ht="26.25">
      <c r="A6" s="96"/>
      <c r="B6" s="96"/>
      <c r="C6" s="46" t="s">
        <v>9</v>
      </c>
    </row>
    <row r="7" spans="1:3" ht="35.25" customHeight="1">
      <c r="A7" s="30" t="s">
        <v>5</v>
      </c>
      <c r="B7" s="31" t="s">
        <v>3</v>
      </c>
      <c r="C7" s="32" t="s">
        <v>12</v>
      </c>
    </row>
    <row r="8" spans="1:4" s="50" customFormat="1" ht="34.5" customHeight="1">
      <c r="A8" s="48" t="s">
        <v>23</v>
      </c>
      <c r="B8" s="49" t="s">
        <v>11</v>
      </c>
      <c r="C8" s="33">
        <f>SUM(C9+C25)</f>
        <v>2333.6000000000004</v>
      </c>
      <c r="D8" s="66"/>
    </row>
    <row r="9" spans="1:4" s="50" customFormat="1" ht="34.5" customHeight="1">
      <c r="A9" s="91" t="s">
        <v>21</v>
      </c>
      <c r="B9" s="92"/>
      <c r="C9" s="33">
        <f>C10+C13+C18+C23</f>
        <v>2113.6000000000004</v>
      </c>
      <c r="D9" s="67"/>
    </row>
    <row r="10" spans="1:3" ht="29.25" customHeight="1">
      <c r="A10" s="47" t="s">
        <v>78</v>
      </c>
      <c r="B10" s="30" t="s">
        <v>22</v>
      </c>
      <c r="C10" s="34">
        <f>SUM(C11:C12)</f>
        <v>844.6</v>
      </c>
    </row>
    <row r="11" spans="1:4" s="27" customFormat="1" ht="75">
      <c r="A11" s="41" t="s">
        <v>79</v>
      </c>
      <c r="B11" s="42" t="s">
        <v>30</v>
      </c>
      <c r="C11" s="43">
        <v>839.4</v>
      </c>
      <c r="D11" s="68"/>
    </row>
    <row r="12" spans="1:4" s="27" customFormat="1" ht="45.75" customHeight="1">
      <c r="A12" s="41" t="s">
        <v>80</v>
      </c>
      <c r="B12" s="42" t="s">
        <v>28</v>
      </c>
      <c r="C12" s="43">
        <v>5.2</v>
      </c>
      <c r="D12" s="68"/>
    </row>
    <row r="13" spans="1:4" s="27" customFormat="1" ht="45.75" customHeight="1">
      <c r="A13" s="79" t="s">
        <v>81</v>
      </c>
      <c r="B13" s="78" t="s">
        <v>72</v>
      </c>
      <c r="C13" s="43">
        <f>SUM(C14:C17)</f>
        <v>1189.2</v>
      </c>
      <c r="D13" s="68"/>
    </row>
    <row r="14" spans="1:4" s="27" customFormat="1" ht="69" customHeight="1">
      <c r="A14" s="61" t="s">
        <v>82</v>
      </c>
      <c r="B14" s="78" t="s">
        <v>65</v>
      </c>
      <c r="C14" s="43">
        <v>529.9</v>
      </c>
      <c r="D14" s="68"/>
    </row>
    <row r="15" spans="1:4" s="27" customFormat="1" ht="90.75" customHeight="1">
      <c r="A15" s="61" t="s">
        <v>83</v>
      </c>
      <c r="B15" s="78" t="s">
        <v>67</v>
      </c>
      <c r="C15" s="43">
        <v>5.1</v>
      </c>
      <c r="D15" s="68"/>
    </row>
    <row r="16" spans="1:4" s="27" customFormat="1" ht="63" customHeight="1">
      <c r="A16" s="61" t="s">
        <v>84</v>
      </c>
      <c r="B16" s="78" t="s">
        <v>69</v>
      </c>
      <c r="C16" s="43">
        <v>772.9</v>
      </c>
      <c r="D16" s="68"/>
    </row>
    <row r="17" spans="1:4" s="27" customFormat="1" ht="72.75" customHeight="1">
      <c r="A17" s="61" t="s">
        <v>85</v>
      </c>
      <c r="B17" s="78" t="s">
        <v>71</v>
      </c>
      <c r="C17" s="43">
        <v>-118.7</v>
      </c>
      <c r="D17" s="68"/>
    </row>
    <row r="18" spans="1:4" s="1" customFormat="1" ht="30" customHeight="1">
      <c r="A18" s="38" t="s">
        <v>86</v>
      </c>
      <c r="B18" s="39" t="s">
        <v>1</v>
      </c>
      <c r="C18" s="37">
        <f>C19+C20</f>
        <v>76.4</v>
      </c>
      <c r="D18" s="69"/>
    </row>
    <row r="19" spans="1:4" s="1" customFormat="1" ht="37.5">
      <c r="A19" s="38" t="s">
        <v>87</v>
      </c>
      <c r="B19" s="42" t="s">
        <v>40</v>
      </c>
      <c r="C19" s="40">
        <v>54.9</v>
      </c>
      <c r="D19" s="69"/>
    </row>
    <row r="20" spans="1:4" s="1" customFormat="1" ht="30" customHeight="1">
      <c r="A20" s="38" t="s">
        <v>88</v>
      </c>
      <c r="B20" s="39" t="s">
        <v>18</v>
      </c>
      <c r="C20" s="40">
        <f>C21+C22</f>
        <v>21.5</v>
      </c>
      <c r="D20" s="69"/>
    </row>
    <row r="21" spans="1:4" s="1" customFormat="1" ht="37.5">
      <c r="A21" s="38" t="s">
        <v>89</v>
      </c>
      <c r="B21" s="42" t="s">
        <v>39</v>
      </c>
      <c r="C21" s="40">
        <v>0.9</v>
      </c>
      <c r="D21" s="69"/>
    </row>
    <row r="22" spans="1:4" s="1" customFormat="1" ht="57.75" customHeight="1">
      <c r="A22" s="38" t="s">
        <v>90</v>
      </c>
      <c r="B22" s="42" t="s">
        <v>41</v>
      </c>
      <c r="C22" s="40">
        <v>20.6</v>
      </c>
      <c r="D22" s="69"/>
    </row>
    <row r="23" spans="1:4" s="1" customFormat="1" ht="30" customHeight="1">
      <c r="A23" s="38" t="s">
        <v>91</v>
      </c>
      <c r="B23" s="39" t="s">
        <v>8</v>
      </c>
      <c r="C23" s="37">
        <f>C24</f>
        <v>3.4</v>
      </c>
      <c r="D23" s="69"/>
    </row>
    <row r="24" spans="1:4" s="1" customFormat="1" ht="75.75" customHeight="1">
      <c r="A24" s="44" t="s">
        <v>92</v>
      </c>
      <c r="B24" s="42" t="s">
        <v>17</v>
      </c>
      <c r="C24" s="40">
        <v>3.4</v>
      </c>
      <c r="D24" s="69"/>
    </row>
    <row r="25" spans="1:4" s="1" customFormat="1" ht="35.25" customHeight="1" thickBot="1">
      <c r="A25" s="88" t="s">
        <v>6</v>
      </c>
      <c r="B25" s="89"/>
      <c r="C25" s="37">
        <f>SUM(C26)</f>
        <v>220</v>
      </c>
      <c r="D25" s="70"/>
    </row>
    <row r="26" spans="1:4" s="1" customFormat="1" ht="35.25" customHeight="1" thickBot="1">
      <c r="A26" s="59" t="s">
        <v>93</v>
      </c>
      <c r="B26" s="57" t="s">
        <v>45</v>
      </c>
      <c r="C26" s="37">
        <f>SUM(C27)</f>
        <v>220</v>
      </c>
      <c r="D26" s="69"/>
    </row>
    <row r="27" spans="1:4" s="1" customFormat="1" ht="40.5" customHeight="1">
      <c r="A27" s="58" t="s">
        <v>94</v>
      </c>
      <c r="B27" s="42" t="s">
        <v>42</v>
      </c>
      <c r="C27" s="40">
        <v>220</v>
      </c>
      <c r="D27" s="69"/>
    </row>
    <row r="28" spans="1:4" s="1" customFormat="1" ht="35.25" customHeight="1">
      <c r="A28" s="35" t="s">
        <v>95</v>
      </c>
      <c r="B28" s="36" t="s">
        <v>4</v>
      </c>
      <c r="C28" s="37">
        <f>C29+C38+C40</f>
        <v>31540.5</v>
      </c>
      <c r="D28" s="70"/>
    </row>
    <row r="29" spans="1:4" s="1" customFormat="1" ht="46.5" customHeight="1">
      <c r="A29" s="35" t="s">
        <v>96</v>
      </c>
      <c r="B29" s="45" t="s">
        <v>20</v>
      </c>
      <c r="C29" s="37">
        <f>C30+C32+C35</f>
        <v>30938.9</v>
      </c>
      <c r="D29" s="70"/>
    </row>
    <row r="30" spans="1:4" s="1" customFormat="1" ht="42" customHeight="1">
      <c r="A30" s="38" t="s">
        <v>97</v>
      </c>
      <c r="B30" s="80" t="s">
        <v>73</v>
      </c>
      <c r="C30" s="40">
        <f>SUM(C31:C31)</f>
        <v>21064.7</v>
      </c>
      <c r="D30" s="69"/>
    </row>
    <row r="31" spans="1:4" s="1" customFormat="1" ht="33.75" customHeight="1">
      <c r="A31" s="38" t="s">
        <v>98</v>
      </c>
      <c r="B31" s="42" t="s">
        <v>34</v>
      </c>
      <c r="C31" s="40">
        <v>21064.7</v>
      </c>
      <c r="D31" s="69"/>
    </row>
    <row r="32" spans="1:4" s="1" customFormat="1" ht="39.75" customHeight="1">
      <c r="A32" s="38" t="s">
        <v>99</v>
      </c>
      <c r="B32" s="39" t="s">
        <v>48</v>
      </c>
      <c r="C32" s="40">
        <f>C33+C34</f>
        <v>185.3</v>
      </c>
      <c r="D32" s="69"/>
    </row>
    <row r="33" spans="1:4" s="1" customFormat="1" ht="42.75" customHeight="1">
      <c r="A33" s="38" t="s">
        <v>100</v>
      </c>
      <c r="B33" s="42" t="s">
        <v>35</v>
      </c>
      <c r="C33" s="40">
        <v>15.8</v>
      </c>
      <c r="D33" s="69"/>
    </row>
    <row r="34" spans="1:4" s="1" customFormat="1" ht="43.5" customHeight="1">
      <c r="A34" s="38" t="s">
        <v>101</v>
      </c>
      <c r="B34" s="42" t="s">
        <v>36</v>
      </c>
      <c r="C34" s="40">
        <v>169.5</v>
      </c>
      <c r="D34" s="69"/>
    </row>
    <row r="35" spans="1:4" s="1" customFormat="1" ht="29.25" customHeight="1">
      <c r="A35" s="38" t="s">
        <v>102</v>
      </c>
      <c r="B35" s="39" t="s">
        <v>7</v>
      </c>
      <c r="C35" s="40">
        <f>SUM(C36+C37)</f>
        <v>9688.900000000001</v>
      </c>
      <c r="D35" s="69"/>
    </row>
    <row r="36" spans="1:4" s="1" customFormat="1" ht="75">
      <c r="A36" s="38" t="s">
        <v>103</v>
      </c>
      <c r="B36" s="51" t="s">
        <v>43</v>
      </c>
      <c r="C36" s="40">
        <v>184.2</v>
      </c>
      <c r="D36" s="69"/>
    </row>
    <row r="37" spans="1:4" s="1" customFormat="1" ht="26.25">
      <c r="A37" s="38" t="s">
        <v>104</v>
      </c>
      <c r="B37" s="42" t="s">
        <v>44</v>
      </c>
      <c r="C37" s="40">
        <v>9504.7</v>
      </c>
      <c r="D37" s="69"/>
    </row>
    <row r="38" spans="1:4" s="1" customFormat="1" ht="26.25">
      <c r="A38" s="62" t="s">
        <v>105</v>
      </c>
      <c r="B38" s="63" t="s">
        <v>55</v>
      </c>
      <c r="C38" s="37">
        <f>SUM(C39)</f>
        <v>177</v>
      </c>
      <c r="D38" s="69"/>
    </row>
    <row r="39" spans="1:4" s="1" customFormat="1" ht="26.25">
      <c r="A39" s="60" t="s">
        <v>106</v>
      </c>
      <c r="B39" s="42" t="s">
        <v>49</v>
      </c>
      <c r="C39" s="40">
        <v>177</v>
      </c>
      <c r="D39" s="69"/>
    </row>
    <row r="40" spans="1:4" s="1" customFormat="1" ht="75">
      <c r="A40" s="62" t="s">
        <v>107</v>
      </c>
      <c r="B40" s="63" t="s">
        <v>54</v>
      </c>
      <c r="C40" s="37">
        <f>SUM(C41)</f>
        <v>424.6</v>
      </c>
      <c r="D40" s="69"/>
    </row>
    <row r="41" spans="1:4" s="1" customFormat="1" ht="56.25">
      <c r="A41" s="60" t="s">
        <v>108</v>
      </c>
      <c r="B41" s="42" t="s">
        <v>52</v>
      </c>
      <c r="C41" s="40">
        <v>424.6</v>
      </c>
      <c r="D41" s="69"/>
    </row>
    <row r="42" spans="1:4" s="1" customFormat="1" ht="30" customHeight="1">
      <c r="A42" s="90" t="s">
        <v>2</v>
      </c>
      <c r="B42" s="90"/>
      <c r="C42" s="37">
        <f>C28+C8</f>
        <v>33874.1</v>
      </c>
      <c r="D42" s="69"/>
    </row>
    <row r="43" spans="1:4" s="1" customFormat="1" ht="26.25">
      <c r="A43" s="2"/>
      <c r="B43" s="5"/>
      <c r="C43" s="3"/>
      <c r="D43" s="69"/>
    </row>
    <row r="44" spans="1:4" s="1" customFormat="1" ht="26.25">
      <c r="A44" s="2"/>
      <c r="B44" s="52"/>
      <c r="C44" s="53"/>
      <c r="D44" s="69"/>
    </row>
    <row r="45" spans="1:4" s="1" customFormat="1" ht="26.25">
      <c r="A45" s="2"/>
      <c r="B45" s="5"/>
      <c r="C45" s="3"/>
      <c r="D45" s="69"/>
    </row>
    <row r="46" spans="1:4" s="1" customFormat="1" ht="26.25">
      <c r="A46" s="2"/>
      <c r="B46" s="5"/>
      <c r="C46" s="3"/>
      <c r="D46" s="69"/>
    </row>
    <row r="47" spans="1:4" s="1" customFormat="1" ht="26.25">
      <c r="A47" s="2"/>
      <c r="B47" s="5"/>
      <c r="C47" s="3"/>
      <c r="D47" s="69"/>
    </row>
    <row r="48" spans="1:4" s="1" customFormat="1" ht="26.25">
      <c r="A48" s="2"/>
      <c r="B48" s="5"/>
      <c r="C48" s="3"/>
      <c r="D48" s="69"/>
    </row>
    <row r="49" spans="1:4" s="1" customFormat="1" ht="26.25">
      <c r="A49" s="2"/>
      <c r="B49" s="5"/>
      <c r="C49" s="3"/>
      <c r="D49" s="69"/>
    </row>
    <row r="50" spans="1:4" s="1" customFormat="1" ht="26.25">
      <c r="A50" s="2"/>
      <c r="B50" s="5"/>
      <c r="C50" s="3"/>
      <c r="D50" s="69"/>
    </row>
    <row r="51" spans="1:4" s="1" customFormat="1" ht="26.25">
      <c r="A51" s="2"/>
      <c r="B51" s="5"/>
      <c r="C51" s="3"/>
      <c r="D51" s="69"/>
    </row>
    <row r="52" spans="1:4" s="1" customFormat="1" ht="26.25">
      <c r="A52" s="2"/>
      <c r="B52" s="5"/>
      <c r="C52" s="3"/>
      <c r="D52" s="69"/>
    </row>
    <row r="53" spans="1:4" s="1" customFormat="1" ht="26.25">
      <c r="A53" s="2"/>
      <c r="B53" s="5"/>
      <c r="C53" s="3"/>
      <c r="D53" s="69"/>
    </row>
    <row r="54" spans="1:4" s="1" customFormat="1" ht="26.25">
      <c r="A54" s="2"/>
      <c r="B54" s="5"/>
      <c r="C54" s="3"/>
      <c r="D54" s="69"/>
    </row>
    <row r="55" spans="1:4" s="1" customFormat="1" ht="26.25">
      <c r="A55" s="2"/>
      <c r="B55" s="5"/>
      <c r="C55" s="3"/>
      <c r="D55" s="69"/>
    </row>
    <row r="56" spans="1:4" s="1" customFormat="1" ht="26.25">
      <c r="A56" s="2"/>
      <c r="B56" s="5"/>
      <c r="C56" s="3"/>
      <c r="D56" s="69"/>
    </row>
  </sheetData>
  <sheetProtection/>
  <mergeCells count="8">
    <mergeCell ref="A25:B25"/>
    <mergeCell ref="A42:B42"/>
    <mergeCell ref="A9:B9"/>
    <mergeCell ref="B1:C1"/>
    <mergeCell ref="B2:C2"/>
    <mergeCell ref="B3:C3"/>
    <mergeCell ref="A5:C5"/>
    <mergeCell ref="A6:B6"/>
  </mergeCells>
  <printOptions horizontalCentered="1"/>
  <pageMargins left="0.1968503937007874" right="0" top="0.7874015748031497" bottom="0.5905511811023623" header="0" footer="0.15748031496062992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Бюджет</cp:lastModifiedBy>
  <cp:lastPrinted>2019-04-16T11:45:24Z</cp:lastPrinted>
  <dcterms:created xsi:type="dcterms:W3CDTF">2006-06-21T09:58:20Z</dcterms:created>
  <dcterms:modified xsi:type="dcterms:W3CDTF">2019-04-23T06:33:27Z</dcterms:modified>
  <cp:category/>
  <cp:version/>
  <cp:contentType/>
  <cp:contentStatus/>
</cp:coreProperties>
</file>