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83303542-ABDE-4B6F-916F-1EEDD0636822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22" i="1" l="1"/>
  <c r="D22" i="1"/>
  <c r="E27" i="1"/>
  <c r="E28" i="1"/>
  <c r="E29" i="1"/>
  <c r="E17" i="1"/>
  <c r="D25" i="1" l="1"/>
  <c r="D10" i="1"/>
  <c r="D9" i="1" l="1"/>
  <c r="C25" i="1"/>
  <c r="E22" i="1" l="1"/>
  <c r="E23" i="1"/>
  <c r="C10" i="1"/>
  <c r="C9" i="1" s="1"/>
  <c r="C31" i="1" s="1"/>
  <c r="D31" i="1" l="1"/>
  <c r="E10" i="1" l="1"/>
  <c r="E26" i="1"/>
  <c r="E25" i="1" s="1"/>
  <c r="E21" i="1"/>
  <c r="E20" i="1"/>
  <c r="E19" i="1"/>
  <c r="E18" i="1"/>
  <c r="E16" i="1"/>
  <c r="E14" i="1"/>
  <c r="E13" i="1"/>
  <c r="E12" i="1"/>
  <c r="E31" i="1" l="1"/>
  <c r="E9" i="1"/>
</calcChain>
</file>

<file path=xl/sharedStrings.xml><?xml version="1.0" encoding="utf-8"?>
<sst xmlns="http://schemas.openxmlformats.org/spreadsheetml/2006/main" count="49" uniqueCount="49">
  <si>
    <t>Код бюджетной классификации</t>
  </si>
  <si>
    <t>Наименование показателей</t>
  </si>
  <si>
    <t>План на год (уточненый)</t>
  </si>
  <si>
    <t>Фактическое исполнение</t>
  </si>
  <si>
    <t>Процент исполнения</t>
  </si>
  <si>
    <t>НАЛОГОВЫЕ И НЕНАЛОГОВЫЕ ДОХОДЫ</t>
  </si>
  <si>
    <t>НАЛОГОВЫЕ ДОХОДЫ</t>
  </si>
  <si>
    <t>Доходы от уплаты акцизов на дизельное топливо,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</si>
  <si>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</si>
  <si>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моторные масла для дизельных и (или) карбюраторных (инжекторных) двигателей,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</si>
  <si>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напрямогонный бензин,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</si>
  <si>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</si>
  <si>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</si>
  <si>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статъей 228 Налогового Кодекса Российской Федерации</t>
  </si>
  <si>
    <t>182 1 01 02030 01 0000 110</t>
  </si>
  <si>
    <t>182 1 06 01030 10 0000 110</t>
  </si>
  <si>
    <t>Налог на имущество физических лиц. Взимаемый по ставкам, применяемым к объектам налогооблажения, расположенным в границах сельских поселений.</t>
  </si>
  <si>
    <t>182 1 06 06033 10 0000 110</t>
  </si>
  <si>
    <t>Земельный налог с организаций, обладающих земельным участком, расположенным в границах сельских поселений.</t>
  </si>
  <si>
    <t>182 1 06 06043 10 0000 110</t>
  </si>
  <si>
    <t>Земельный налог с физических лиц, расположенным в границах сельских поселений.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</si>
  <si>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</si>
  <si>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</si>
  <si>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НЕНАЛОГОВЫЕ ДОХОДЫ</t>
  </si>
  <si>
    <t>650 2 00 00000 00 0000 000</t>
  </si>
  <si>
    <t>БЕЗВОЗМЕЗДНЫЕ ПОСТУПЛЕНИЯ</t>
  </si>
  <si>
    <t>650 2 02 00000 00 0000 000</t>
  </si>
  <si>
    <t>Безкозмездные поступления от других бюджетов бюджетной системы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</si>
  <si>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 бюджетов муниципальных районов.</t>
  </si>
  <si>
    <t>ИТОГО ДОХОДОВ</t>
  </si>
  <si>
    <t>650 1 13 02995 10 0000 130</t>
  </si>
  <si>
    <t>Прочие доходы от компенсации затрат бюджетов сельских поселений</t>
  </si>
  <si>
    <t>650 1 16 90050 10 0000 140</t>
  </si>
  <si>
    <t>Прочие поступления от денежных взысканий (штрафов) и иных сумм в возмещение ущерба, зачисляемые в бюджет сельских поселений</t>
  </si>
  <si>
    <t xml:space="preserve">                       сельского поселения Тундрино</t>
  </si>
  <si>
    <t xml:space="preserve">                       Приложение 1</t>
  </si>
  <si>
    <t xml:space="preserve">                       к  постановлению администрации</t>
  </si>
  <si>
    <t>650 20705030 10 0000 180</t>
  </si>
  <si>
    <t>Прочие безвозмездные поступления в бюджеты сельских поселений</t>
  </si>
  <si>
    <t>СВЕДЕНИЯ ОБ ИСПОЛНЕНИИ ДОХОДНОЙ ЧАСТИ БЮДЖЕТА СЕЛЬСКОГО ПОСЕЛЕНИЯ  ТУНДРИНО ЗА  2018 ГОДА.</t>
  </si>
  <si>
    <t>руб.</t>
  </si>
  <si>
    <t>100 1 03 02231 01 0000 110</t>
  </si>
  <si>
    <t>100 1 03 02241 01 0000 110</t>
  </si>
  <si>
    <t>100 1 03 02251 01 0000 110</t>
  </si>
  <si>
    <t>100 1 03 02261 01 0000 110</t>
  </si>
  <si>
    <t>650 2 1960010 10 0000 150</t>
  </si>
  <si>
    <t>650 2 18 60010 10 0000 150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</si>
  <si>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</si>
  <si>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от  ""  апреля  2019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</si>
</sst>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0" xfId="0" applyFill="1"/>
    <xf numFmtId="0" fontId="3" fillId="0" borderId="0" xfId="0" applyFont="1"/>
    <xf numFmtId="0" fontId="4" fillId="2" borderId="3" xfId="1" applyFont="1"/>
    <xf numFmtId="0" fontId="4" fillId="2" borderId="3" xfId="1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 applyAlignment="1">
      <alignment vertical="top" wrapText="1"/>
    </xf>
    <xf numFmtId="0" fontId="7" fillId="0" borderId="1" xfId="0" applyFont="1" applyBorder="1"/>
    <xf numFmtId="164" fontId="3" fillId="0" borderId="2" xfId="0" applyNumberFormat="1" applyFont="1" applyBorder="1"/>
    <xf numFmtId="0" fontId="6" fillId="0" borderId="1" xfId="0" applyFont="1" applyFill="1" applyBorder="1"/>
    <xf numFmtId="0" fontId="3" fillId="0" borderId="2" xfId="0" applyFont="1" applyBorder="1"/>
    <xf numFmtId="164" fontId="5" fillId="0" borderId="1" xfId="0" applyNumberFormat="1" applyFont="1" applyBorder="1"/>
    <xf numFmtId="0" fontId="7" fillId="0" borderId="5" xfId="0" applyFont="1" applyBorder="1"/>
    <xf numFmtId="0" fontId="7" fillId="0" borderId="2" xfId="0" applyFont="1" applyBorder="1"/>
    <xf numFmtId="0" fontId="5" fillId="0" borderId="2" xfId="0" applyFont="1" applyBorder="1" applyAlignment="1">
      <alignment wrapText="1"/>
    </xf>
    <xf numFmtId="164" fontId="3" fillId="0" borderId="1" xfId="0" applyNumberFormat="1" applyFont="1" applyFill="1" applyBorder="1"/>
    <xf numFmtId="0" fontId="6" fillId="0" borderId="2" xfId="0" applyFont="1" applyBorder="1"/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Fill="1" applyBorder="1"/>
    <xf numFmtId="4" fontId="5" fillId="0" borderId="2" xfId="0" applyNumberFormat="1" applyFont="1" applyBorder="1"/>
    <xf numFmtId="4" fontId="5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4" fontId="3" fillId="0" borderId="1" xfId="0" applyNumberFormat="1" applyFont="1" applyBorder="1"/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2" borderId="3" xfId="1" applyFont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C4" sqref="C4:E4"/>
    </sheetView>
  </sheetViews>
  <sheetFormatPr defaultRowHeight="15" x14ac:dyDescent="0.25"/>
  <cols>
    <col min="1" max="1" width="29.5703125" customWidth="1"/>
    <col min="2" max="2" width="57.5703125" customWidth="1"/>
    <col min="3" max="3" width="13.85546875" customWidth="1"/>
    <col min="4" max="4" width="15.42578125" customWidth="1"/>
    <col min="5" max="5" width="14.140625" customWidth="1"/>
  </cols>
  <sheetData>
    <row r="1" spans="1:5" x14ac:dyDescent="0.25">
      <c r="A1" s="3"/>
      <c r="B1" s="3"/>
      <c r="C1" s="30" t="s">
        <v>35</v>
      </c>
      <c r="D1" s="30"/>
      <c r="E1" s="30"/>
    </row>
    <row r="2" spans="1:5" x14ac:dyDescent="0.25">
      <c r="A2" s="3"/>
      <c r="B2" s="3"/>
      <c r="C2" s="30" t="s">
        <v>36</v>
      </c>
      <c r="D2" s="30"/>
      <c r="E2" s="30"/>
    </row>
    <row r="3" spans="1:5" x14ac:dyDescent="0.25">
      <c r="A3" s="3"/>
      <c r="B3" s="3"/>
      <c r="C3" s="30" t="s">
        <v>34</v>
      </c>
      <c r="D3" s="30"/>
      <c r="E3" s="30"/>
    </row>
    <row r="4" spans="1:5" x14ac:dyDescent="0.25">
      <c r="A4" s="3"/>
      <c r="B4" s="3"/>
      <c r="C4" s="30" t="s">
        <v>48</v>
      </c>
      <c r="D4" s="30"/>
      <c r="E4" s="30"/>
    </row>
    <row r="5" spans="1:5" ht="45" customHeight="1" x14ac:dyDescent="0.25">
      <c r="A5" s="3"/>
      <c r="B5" s="36" t="s">
        <v>39</v>
      </c>
      <c r="C5" s="36"/>
      <c r="D5" s="36"/>
      <c r="E5" s="36"/>
    </row>
    <row r="6" spans="1:5" x14ac:dyDescent="0.25">
      <c r="A6" s="3"/>
      <c r="B6" s="3"/>
      <c r="C6" s="3"/>
      <c r="D6" s="3"/>
      <c r="E6" s="3" t="s">
        <v>40</v>
      </c>
    </row>
    <row r="7" spans="1:5" ht="28.5" x14ac:dyDescent="0.2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</row>
    <row r="8" spans="1:5" x14ac:dyDescent="0.25">
      <c r="A8" s="6">
        <v>1</v>
      </c>
      <c r="B8" s="6">
        <v>2</v>
      </c>
      <c r="C8" s="7">
        <v>3</v>
      </c>
      <c r="D8" s="7">
        <v>4</v>
      </c>
      <c r="E8" s="7">
        <v>5</v>
      </c>
    </row>
    <row r="9" spans="1:5" x14ac:dyDescent="0.25">
      <c r="A9" s="8" t="s">
        <v>5</v>
      </c>
      <c r="B9" s="8"/>
      <c r="C9" s="9">
        <f>C10+C22</f>
        <v>1958000</v>
      </c>
      <c r="D9" s="27">
        <f>D10+D22</f>
        <v>637802.68000000005</v>
      </c>
      <c r="E9" s="10">
        <f>SUM(D9/C9*100)</f>
        <v>32.574192032686419</v>
      </c>
    </row>
    <row r="10" spans="1:5" x14ac:dyDescent="0.25">
      <c r="A10" s="31" t="s">
        <v>6</v>
      </c>
      <c r="B10" s="31"/>
      <c r="C10" s="32">
        <f>C12+C13+C14+C15+C16+C17+C18+C19+C20+C21</f>
        <v>1938000</v>
      </c>
      <c r="D10" s="32">
        <f>SUM(D12:D21)</f>
        <v>476595.26000000007</v>
      </c>
      <c r="E10" s="34">
        <f>SUM(D10/C10*100)</f>
        <v>24.592118679050571</v>
      </c>
    </row>
    <row r="11" spans="1:5" x14ac:dyDescent="0.25">
      <c r="A11" s="31"/>
      <c r="B11" s="31"/>
      <c r="C11" s="32"/>
      <c r="D11" s="33"/>
      <c r="E11" s="35"/>
    </row>
    <row r="12" spans="1:5" ht="78.75" customHeight="1" x14ac:dyDescent="0.25">
      <c r="A12" s="11" t="s">
        <v>41</v>
      </c>
      <c r="B12" s="12" t="s">
        <v>7</v>
      </c>
      <c r="C12" s="27">
        <v>395406</v>
      </c>
      <c r="D12" s="27">
        <v>143450.44</v>
      </c>
      <c r="E12" s="10">
        <f>SUM(D12/C12*100)</f>
        <v>36.279277502111754</v>
      </c>
    </row>
    <row r="13" spans="1:5" ht="90" x14ac:dyDescent="0.25">
      <c r="A13" s="11" t="s">
        <v>42</v>
      </c>
      <c r="B13" s="12" t="s">
        <v>9</v>
      </c>
      <c r="C13" s="27">
        <v>10621</v>
      </c>
      <c r="D13" s="27">
        <v>1002.29</v>
      </c>
      <c r="E13" s="10">
        <f>SUM(D13/C13*100)</f>
        <v>9.4368703511910361</v>
      </c>
    </row>
    <row r="14" spans="1:5" ht="75" x14ac:dyDescent="0.25">
      <c r="A14" s="11" t="s">
        <v>43</v>
      </c>
      <c r="B14" s="12" t="s">
        <v>8</v>
      </c>
      <c r="C14" s="27">
        <v>700973</v>
      </c>
      <c r="D14" s="27">
        <v>210327.95</v>
      </c>
      <c r="E14" s="10">
        <f>SUM(D14/C14*100)</f>
        <v>30.005142851436506</v>
      </c>
    </row>
    <row r="15" spans="1:5" ht="81.75" customHeight="1" x14ac:dyDescent="0.25">
      <c r="A15" s="11" t="s">
        <v>44</v>
      </c>
      <c r="B15" s="12" t="s">
        <v>10</v>
      </c>
      <c r="C15" s="10"/>
      <c r="D15" s="9">
        <v>-28232.14</v>
      </c>
      <c r="E15" s="9">
        <v>0</v>
      </c>
    </row>
    <row r="16" spans="1:5" ht="75" x14ac:dyDescent="0.25">
      <c r="A16" s="1" t="s">
        <v>11</v>
      </c>
      <c r="B16" s="12" t="s">
        <v>12</v>
      </c>
      <c r="C16" s="27">
        <v>750400</v>
      </c>
      <c r="D16" s="9">
        <v>139001.20000000001</v>
      </c>
      <c r="E16" s="10">
        <f>SUM(D16/C16*100)</f>
        <v>18.52361407249467</v>
      </c>
    </row>
    <row r="17" spans="1:5" ht="45" x14ac:dyDescent="0.25">
      <c r="A17" s="11" t="s">
        <v>14</v>
      </c>
      <c r="B17" s="12" t="s">
        <v>13</v>
      </c>
      <c r="C17" s="27">
        <v>0</v>
      </c>
      <c r="D17" s="27">
        <v>0</v>
      </c>
      <c r="E17" s="10" t="e">
        <f>SUM(D17/C17*100)</f>
        <v>#DIV/0!</v>
      </c>
    </row>
    <row r="18" spans="1:5" ht="45" x14ac:dyDescent="0.25">
      <c r="A18" s="11" t="s">
        <v>15</v>
      </c>
      <c r="B18" s="12" t="s">
        <v>16</v>
      </c>
      <c r="C18" s="27">
        <v>51700</v>
      </c>
      <c r="D18" s="9">
        <v>2690.39</v>
      </c>
      <c r="E18" s="10">
        <f t="shared" ref="E18:E23" si="0">SUM(D18/C18*100)</f>
        <v>5.2038491295938103</v>
      </c>
    </row>
    <row r="19" spans="1:5" ht="30" x14ac:dyDescent="0.25">
      <c r="A19" s="11" t="s">
        <v>17</v>
      </c>
      <c r="B19" s="12" t="s">
        <v>18</v>
      </c>
      <c r="C19" s="27">
        <v>1000</v>
      </c>
      <c r="D19" s="27">
        <v>316</v>
      </c>
      <c r="E19" s="27">
        <f t="shared" si="0"/>
        <v>31.6</v>
      </c>
    </row>
    <row r="20" spans="1:5" ht="30" x14ac:dyDescent="0.25">
      <c r="A20" s="11" t="s">
        <v>19</v>
      </c>
      <c r="B20" s="12" t="s">
        <v>20</v>
      </c>
      <c r="C20" s="27">
        <v>20900</v>
      </c>
      <c r="D20" s="9">
        <v>7539.13</v>
      </c>
      <c r="E20" s="10">
        <f t="shared" si="0"/>
        <v>36.072392344497608</v>
      </c>
    </row>
    <row r="21" spans="1:5" ht="75" x14ac:dyDescent="0.25">
      <c r="A21" s="11" t="s">
        <v>21</v>
      </c>
      <c r="B21" s="12" t="s">
        <v>22</v>
      </c>
      <c r="C21" s="28">
        <v>7000</v>
      </c>
      <c r="D21" s="28">
        <v>500</v>
      </c>
      <c r="E21" s="28">
        <f t="shared" si="0"/>
        <v>7.1428571428571423</v>
      </c>
    </row>
    <row r="22" spans="1:5" ht="15.75" x14ac:dyDescent="0.25">
      <c r="A22" s="18" t="s">
        <v>23</v>
      </c>
      <c r="B22" s="12"/>
      <c r="C22" s="27">
        <f>SUM(C23)</f>
        <v>20000</v>
      </c>
      <c r="D22" s="27">
        <f>SUM(D23:D24)</f>
        <v>161207.42000000001</v>
      </c>
      <c r="E22" s="21">
        <f t="shared" si="0"/>
        <v>806.03710000000001</v>
      </c>
    </row>
    <row r="23" spans="1:5" ht="30" x14ac:dyDescent="0.25">
      <c r="A23" s="11" t="s">
        <v>30</v>
      </c>
      <c r="B23" s="12" t="s">
        <v>31</v>
      </c>
      <c r="C23" s="27">
        <v>20000</v>
      </c>
      <c r="D23" s="27">
        <v>161207.42000000001</v>
      </c>
      <c r="E23" s="21">
        <f t="shared" si="0"/>
        <v>806.03710000000001</v>
      </c>
    </row>
    <row r="24" spans="1:5" ht="45" x14ac:dyDescent="0.25">
      <c r="A24" s="22" t="s">
        <v>32</v>
      </c>
      <c r="B24" s="23" t="s">
        <v>33</v>
      </c>
      <c r="C24" s="16"/>
      <c r="D24" s="16">
        <v>0</v>
      </c>
      <c r="E24" s="24"/>
    </row>
    <row r="25" spans="1:5" ht="21.75" customHeight="1" x14ac:dyDescent="0.25">
      <c r="A25" s="19" t="s">
        <v>24</v>
      </c>
      <c r="B25" s="20" t="s">
        <v>25</v>
      </c>
      <c r="C25" s="25">
        <f>SUM(C26:C29)</f>
        <v>26577017.5</v>
      </c>
      <c r="D25" s="25">
        <f>SUM(D26:D29)</f>
        <v>5927469.2999999998</v>
      </c>
      <c r="E25" s="25" t="e">
        <f t="shared" ref="E25" si="1">E26+E29</f>
        <v>#DIV/0!</v>
      </c>
    </row>
    <row r="26" spans="1:5" ht="31.5" customHeight="1" x14ac:dyDescent="0.25">
      <c r="A26" s="11" t="s">
        <v>26</v>
      </c>
      <c r="B26" s="12" t="s">
        <v>27</v>
      </c>
      <c r="C26" s="29">
        <v>26577017.5</v>
      </c>
      <c r="D26" s="9">
        <v>5927969.0800000001</v>
      </c>
      <c r="E26" s="14">
        <f t="shared" ref="E26:E29" si="2">SUM(D26/C26*100)</f>
        <v>22.304869536244993</v>
      </c>
    </row>
    <row r="27" spans="1:5" ht="31.5" customHeight="1" x14ac:dyDescent="0.25">
      <c r="A27" s="11" t="s">
        <v>37</v>
      </c>
      <c r="B27" s="12" t="s">
        <v>38</v>
      </c>
      <c r="C27" s="29">
        <v>0</v>
      </c>
      <c r="D27" s="29">
        <v>0</v>
      </c>
      <c r="E27" s="14" t="e">
        <f t="shared" si="2"/>
        <v>#DIV/0!</v>
      </c>
    </row>
    <row r="28" spans="1:5" ht="31.5" customHeight="1" x14ac:dyDescent="0.25">
      <c r="A28" s="15" t="s">
        <v>46</v>
      </c>
      <c r="B28" s="12" t="s">
        <v>28</v>
      </c>
      <c r="C28" s="9">
        <v>0</v>
      </c>
      <c r="D28" s="9">
        <v>0.22</v>
      </c>
      <c r="E28" s="14" t="e">
        <f t="shared" si="2"/>
        <v>#DIV/0!</v>
      </c>
    </row>
    <row r="29" spans="1:5" ht="45" x14ac:dyDescent="0.25">
      <c r="A29" s="15" t="s">
        <v>45</v>
      </c>
      <c r="B29" s="12" t="s">
        <v>47</v>
      </c>
      <c r="C29" s="9">
        <v>0</v>
      </c>
      <c r="D29" s="9">
        <v>-500</v>
      </c>
      <c r="E29" s="14" t="e">
        <f t="shared" si="2"/>
        <v>#DIV/0!</v>
      </c>
    </row>
    <row r="30" spans="1:5" ht="15.75" x14ac:dyDescent="0.25">
      <c r="A30" s="11"/>
      <c r="B30" s="9"/>
      <c r="C30" s="9"/>
      <c r="D30" s="9"/>
      <c r="E30" s="9"/>
    </row>
    <row r="31" spans="1:5" ht="15.75" x14ac:dyDescent="0.25">
      <c r="A31" s="13" t="s">
        <v>29</v>
      </c>
      <c r="B31" s="8"/>
      <c r="C31" s="26">
        <f>C9+C25</f>
        <v>28535017.5</v>
      </c>
      <c r="D31" s="26">
        <f>D9+D25</f>
        <v>6565271.9799999995</v>
      </c>
      <c r="E31" s="17">
        <f>SUM(D31/C31*100)</f>
        <v>23.007772747992881</v>
      </c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8" spans="1:5" x14ac:dyDescent="0.25">
      <c r="B38" s="2"/>
    </row>
  </sheetData>
  <mergeCells count="9">
    <mergeCell ref="C1:E1"/>
    <mergeCell ref="C2:E2"/>
    <mergeCell ref="C4:E4"/>
    <mergeCell ref="C3:E3"/>
    <mergeCell ref="A10:B11"/>
    <mergeCell ref="C10:C11"/>
    <mergeCell ref="D10:D11"/>
    <mergeCell ref="E10:E11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2019-04-22T06:57:06Z</dcterms:modified>
</cp:coreProperties>
</file>