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ы" sheetId="1" r:id="rId1"/>
  </sheets>
  <definedNames>
    <definedName name="_xlnm.Print_Titles" localSheetId="0">'Доходы'!$4:$4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<sst xmlns="http://schemas.openxmlformats.org/spreadsheetml/2006/main" count="72" uniqueCount="72">
  <si>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Наименование</t>
  </si>
  <si>
    <t>1 00 00000 00 0000 000</t>
  </si>
  <si>
    <t>Налоговые доходы</t>
  </si>
  <si>
    <t>1 01 00000 00 0000 000</t>
  </si>
  <si>
    <t>1 01 02000 01 0000 110</t>
  </si>
  <si>
    <t>Налог на доходы физических лиц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</si>
  <si>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</si>
  <si>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</si>
  <si>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1 06 06000 00 0000 110</t>
  </si>
  <si>
    <t>Земельный налог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</si>
  <si>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</si>
  <si>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</si>
  <si>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</si>
  <si>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</si>
  <si>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</si>
  <si>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Итого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</si>
  <si>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</si>
  <si>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</si>
  <si>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План доходов сельского поселения Тундрино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</si>
  <si>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</si>
  <si>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</si>
  <si>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Налоговые и неналоговые доходы</t>
  </si>
  <si>
    <t>Налоги на прибыль, доходы</t>
  </si>
  <si>
    <t>Иные межбюджетные трансферты</t>
  </si>
  <si>
    <t>Исполнитель, телефон   Горбунова Валентина Ивановна, 738-823</t>
  </si>
  <si>
    <t xml:space="preserve"> 1 06 06043 10 0000 110</t>
  </si>
  <si>
    <t>руб.</t>
  </si>
  <si>
    <t>Земельный налог с организаций, обладающих земельным участком, расположенным в границах сельских поселений.</t>
  </si>
  <si>
    <t>Земельный налог с физических лиц, обладающих земельным участком, расположенным в границах сельских поселений.</t>
  </si>
  <si>
    <t>Субвенции бюджетам сельских поселений на государственную регистрацию актов гражданского состояния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</si>
  <si>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 вопросов  местного значения  в  соответствии с  заключенными соглашениями </t>
  </si>
  <si>
    <t>сумма расходов</t>
  </si>
  <si>
    <t>МБТ району</t>
  </si>
  <si>
    <t>1 03 02000 01 0000 110</t>
  </si>
  <si>
    <t>1 03 00000 00 0000 000</t>
  </si>
  <si>
    <t>Налоги на товары (работы, услуги),реализуемые на территории Росийской Федерации</t>
  </si>
  <si>
    <t>2 02 15001 10 0000 150</t>
  </si>
  <si>
    <t>2 02 04000 00 0000 150</t>
  </si>
  <si>
    <t>2 02 30000 00 0000 150</t>
  </si>
  <si>
    <t>Субвенции бюджетам бюджетной системы Российской Федерации</t>
  </si>
  <si>
    <t>2 02 35930 10 0000 150</t>
  </si>
  <si>
    <t>2 02 40014 10 0000 150</t>
  </si>
  <si>
    <t>2  02 49999 10 0000 150</t>
  </si>
  <si>
    <t>2 02 35118 10 0000 150</t>
  </si>
  <si>
    <t>2 02 10000 00 0000 150</t>
  </si>
  <si>
    <t>Дотации бюджетам бюджетной системы Российской Федерации</t>
  </si>
  <si>
    <t>1 03 02231 01 0000 110</t>
  </si>
  <si>
    <t>1 03 02241 01 0000 110</t>
  </si>
  <si>
    <t>1 03 02251 01 0000 110</t>
  </si>
  <si>
    <t>1 03 02261 01 0000 110</t>
  </si>
  <si>
    <t>1 06 04011 02 0000 110</t>
  </si>
  <si>
    <t>Транспорный налог с организаций</t>
  </si>
  <si>
    <t>1 06 04012 02 0000 110</t>
  </si>
  <si>
    <t>Транспорный налог с физических лиц</t>
  </si>
  <si>
    <t>1 06 04000 00 0000 110</t>
  </si>
  <si>
    <t>1 06 06033 10 0000 110</t>
  </si>
  <si>
    <t>Транспортный налог</t>
  </si>
  <si>
    <t>27.10.2021</t>
  </si>
  <si>
    <r>
      <t>Код бюджетной класификации (</t>
    </r>
    <r>
      <rPr>
        <b/>
        <sz val="10"/>
        <color indexed="60"/>
        <rFont val="Times New Roman"/>
        <family val="1"/>
      </rPr>
      <t>приказ минфина 75н от 08.06.2021)</t>
    </r>
  </si>
  <si>
    <t>Акцизы на подакцизным  товарам (продукции), производимым на территории Российской Федерации</t>
  </si>
  <si>
    <t xml:space="preserve"> 1 06 00000 00 0000 000 </t>
  </si>
  <si>
    <t>Налоги на имущество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</si>
  <si>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</si>
  <si>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</si>
  <si>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</si>
  <si>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</si>
  <si>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</si>
  <si>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</si>
  <si>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</si>
  <si>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2023 год  и на плановый период 2024-2025 гг.</t>
  </si>
  <si>
    <t>2 02 30024 10 0000 150</t>
  </si>
  <si>
    <t>Субвенции на организацию ме6роприятий при осуществлениии деятельности  по обращению с животными без владельцев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</si>
</sst>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_);_(* \(#,##0\);_(* &quot;-&quot;??_);_(@_)"/>
    <numFmt numFmtId="193" formatCode="_(* #,##0.0_);_(* \(#,##0.0\);_(* &quot;-&quot;??_);_(@_)"/>
    <numFmt numFmtId="194" formatCode="[$-FC19]d\ mmmm\ yyyy\ &quot;г.&quot;"/>
    <numFmt numFmtId="195" formatCode="_-* #,##0.0_р_._-;\-* #,##0.0_р_._-;_-* &quot;-&quot;?_р_._-;_-@_-"/>
    <numFmt numFmtId="196" formatCode="0.0"/>
    <numFmt numFmtId="197" formatCode="0.000"/>
    <numFmt numFmtId="198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187" fontId="1" fillId="0" borderId="0" xfId="58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58" applyNumberFormat="1" applyFont="1" applyFill="1" applyBorder="1" applyAlignment="1">
      <alignment horizontal="right" vertical="center" wrapText="1"/>
    </xf>
    <xf numFmtId="4" fontId="2" fillId="0" borderId="10" xfId="58" applyNumberFormat="1" applyFont="1" applyFill="1" applyBorder="1" applyAlignment="1">
      <alignment horizontal="right" vertical="center" wrapText="1"/>
    </xf>
    <xf numFmtId="4" fontId="2" fillId="0" borderId="11" xfId="58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6"/>
  <sheetViews>
    <sheetView tabSelected="1" zoomScale="89" zoomScaleNormal="89" workbookViewId="0" topLeftCell="A16">
      <selection activeCell="K30" sqref="K30"/>
    </sheetView>
  </sheetViews>
  <sheetFormatPr defaultColWidth="9.140625" defaultRowHeight="12.75" outlineLevelRow="1"/>
  <cols>
    <col min="1" max="1" width="20.57421875" style="9" customWidth="1"/>
    <col min="2" max="2" width="47.421875" style="1" customWidth="1"/>
    <col min="3" max="3" width="17.421875" style="12" customWidth="1"/>
    <col min="4" max="4" width="14.57421875" style="1" customWidth="1"/>
    <col min="5" max="5" width="18.28125" style="1" customWidth="1"/>
    <col min="6" max="6" width="13.28125" style="1" customWidth="1"/>
    <col min="7" max="16384" width="9.140625" style="1" customWidth="1"/>
  </cols>
  <sheetData>
    <row r="1" spans="1:3" ht="14.25">
      <c r="A1" s="36" t="s">
        <v>18</v>
      </c>
      <c r="B1" s="36"/>
      <c r="C1" s="36"/>
    </row>
    <row r="2" spans="1:3" ht="14.25">
      <c r="A2" s="37" t="s">
        <v>69</v>
      </c>
      <c r="B2" s="37"/>
      <c r="C2" s="37"/>
    </row>
    <row r="3" spans="1:3" ht="14.25">
      <c r="A3" s="7"/>
      <c r="B3" s="2"/>
      <c r="C3" s="10" t="s">
        <v>26</v>
      </c>
    </row>
    <row r="4" spans="1:5" s="3" customFormat="1" ht="51">
      <c r="A4" s="33" t="s">
        <v>58</v>
      </c>
      <c r="B4" s="33" t="s">
        <v>0</v>
      </c>
      <c r="C4" s="33">
        <v>2023</v>
      </c>
      <c r="D4" s="33">
        <v>2024</v>
      </c>
      <c r="E4" s="33">
        <v>2025</v>
      </c>
    </row>
    <row r="5" spans="1:5" s="5" customFormat="1" ht="12.75">
      <c r="A5" s="23" t="s">
        <v>1</v>
      </c>
      <c r="B5" s="6" t="s">
        <v>21</v>
      </c>
      <c r="C5" s="28">
        <f>C6+C25</f>
        <v>2560500</v>
      </c>
      <c r="D5" s="28">
        <f>D6+D25</f>
        <v>2595000</v>
      </c>
      <c r="E5" s="28">
        <f>E6+E25</f>
        <v>2630700</v>
      </c>
    </row>
    <row r="6" spans="1:5" s="3" customFormat="1" ht="12.75" outlineLevel="1">
      <c r="A6" s="23"/>
      <c r="B6" s="6" t="s">
        <v>2</v>
      </c>
      <c r="C6" s="28">
        <f>C7+C10+C16+C24</f>
        <v>2560500</v>
      </c>
      <c r="D6" s="28">
        <f>D7+D10+D16+D24</f>
        <v>2595000</v>
      </c>
      <c r="E6" s="28">
        <f>E7+E10+E16+E24</f>
        <v>2630700</v>
      </c>
    </row>
    <row r="7" spans="1:5" s="3" customFormat="1" ht="12.75" outlineLevel="1">
      <c r="A7" s="23" t="s">
        <v>3</v>
      </c>
      <c r="B7" s="6" t="s">
        <v>22</v>
      </c>
      <c r="C7" s="28">
        <f>C8</f>
        <v>826300</v>
      </c>
      <c r="D7" s="28">
        <f>D8</f>
        <v>859400</v>
      </c>
      <c r="E7" s="28">
        <f>E8</f>
        <v>893700</v>
      </c>
    </row>
    <row r="8" spans="1:5" s="3" customFormat="1" ht="12.75" outlineLevel="1">
      <c r="A8" s="23" t="s">
        <v>4</v>
      </c>
      <c r="B8" s="6" t="s">
        <v>5</v>
      </c>
      <c r="C8" s="28">
        <f>SUM(C9:C9)</f>
        <v>826300</v>
      </c>
      <c r="D8" s="28">
        <f>SUM(D9:D9)</f>
        <v>859400</v>
      </c>
      <c r="E8" s="28">
        <f>SUM(E9:E9)</f>
        <v>893700</v>
      </c>
    </row>
    <row r="9" spans="1:5" ht="63.75" outlineLevel="1">
      <c r="A9" s="24" t="s">
        <v>19</v>
      </c>
      <c r="B9" s="16" t="s">
        <v>20</v>
      </c>
      <c r="C9" s="29">
        <v>826300</v>
      </c>
      <c r="D9" s="29">
        <v>859400</v>
      </c>
      <c r="E9" s="29">
        <v>893700</v>
      </c>
    </row>
    <row r="10" spans="1:5" s="3" customFormat="1" ht="25.5" outlineLevel="1">
      <c r="A10" s="25" t="s">
        <v>34</v>
      </c>
      <c r="B10" s="18" t="s">
        <v>35</v>
      </c>
      <c r="C10" s="30">
        <f>SUM(C11)</f>
        <v>1637900</v>
      </c>
      <c r="D10" s="30">
        <f>SUM(D11)</f>
        <v>1637900</v>
      </c>
      <c r="E10" s="30">
        <f>SUM(E11)</f>
        <v>1637900</v>
      </c>
    </row>
    <row r="11" spans="1:5" s="3" customFormat="1" ht="25.5" outlineLevel="1">
      <c r="A11" s="25" t="s">
        <v>33</v>
      </c>
      <c r="B11" s="18" t="s">
        <v>59</v>
      </c>
      <c r="C11" s="30">
        <f>SUM(C12:C15)</f>
        <v>1637900</v>
      </c>
      <c r="D11" s="30">
        <f>SUM(D12:D15)</f>
        <v>1637900</v>
      </c>
      <c r="E11" s="30">
        <f>SUM(E12:E15)</f>
        <v>1637900</v>
      </c>
    </row>
    <row r="12" spans="1:5" ht="114.75" outlineLevel="1">
      <c r="A12" s="24" t="s">
        <v>46</v>
      </c>
      <c r="B12" s="34" t="s">
        <v>65</v>
      </c>
      <c r="C12" s="29">
        <v>786000</v>
      </c>
      <c r="D12" s="29">
        <v>786000</v>
      </c>
      <c r="E12" s="29">
        <v>786000</v>
      </c>
    </row>
    <row r="13" spans="1:5" ht="127.5" outlineLevel="1">
      <c r="A13" s="24" t="s">
        <v>47</v>
      </c>
      <c r="B13" s="34" t="s">
        <v>66</v>
      </c>
      <c r="C13" s="29">
        <v>4184</v>
      </c>
      <c r="D13" s="29">
        <v>4184</v>
      </c>
      <c r="E13" s="29">
        <v>4184</v>
      </c>
    </row>
    <row r="14" spans="1:5" ht="114.75" outlineLevel="1">
      <c r="A14" s="24" t="s">
        <v>48</v>
      </c>
      <c r="B14" s="34" t="s">
        <v>67</v>
      </c>
      <c r="C14" s="29">
        <v>933016</v>
      </c>
      <c r="D14" s="29">
        <v>933016</v>
      </c>
      <c r="E14" s="29">
        <v>933016</v>
      </c>
    </row>
    <row r="15" spans="1:5" ht="114.75" outlineLevel="1">
      <c r="A15" s="24" t="s">
        <v>49</v>
      </c>
      <c r="B15" s="34" t="s">
        <v>68</v>
      </c>
      <c r="C15" s="29">
        <v>-85300</v>
      </c>
      <c r="D15" s="29">
        <v>-85300</v>
      </c>
      <c r="E15" s="29">
        <v>-85300</v>
      </c>
    </row>
    <row r="16" spans="1:5" s="3" customFormat="1" ht="12.75" outlineLevel="1">
      <c r="A16" s="23" t="s">
        <v>60</v>
      </c>
      <c r="B16" s="18" t="s">
        <v>61</v>
      </c>
      <c r="C16" s="30">
        <f>C17+C18+C21</f>
        <v>93300</v>
      </c>
      <c r="D16" s="30">
        <f>D17+D18+D21</f>
        <v>94700</v>
      </c>
      <c r="E16" s="30">
        <f>E17+E18+E21</f>
        <v>96100</v>
      </c>
    </row>
    <row r="17" spans="1:5" ht="38.25" outlineLevel="1">
      <c r="A17" s="24" t="s">
        <v>6</v>
      </c>
      <c r="B17" s="13" t="s">
        <v>7</v>
      </c>
      <c r="C17" s="29">
        <v>21700</v>
      </c>
      <c r="D17" s="29">
        <v>22200</v>
      </c>
      <c r="E17" s="29">
        <v>22600</v>
      </c>
    </row>
    <row r="18" spans="1:5" s="3" customFormat="1" ht="12.75" outlineLevel="1">
      <c r="A18" s="25" t="s">
        <v>54</v>
      </c>
      <c r="B18" s="15" t="s">
        <v>56</v>
      </c>
      <c r="C18" s="30">
        <f>C19+C20</f>
        <v>48400</v>
      </c>
      <c r="D18" s="30">
        <f>D19+D20</f>
        <v>49300</v>
      </c>
      <c r="E18" s="30">
        <f>E19+E20</f>
        <v>50300</v>
      </c>
    </row>
    <row r="19" spans="1:5" ht="12.75" outlineLevel="1">
      <c r="A19" s="24" t="s">
        <v>50</v>
      </c>
      <c r="B19" s="13" t="s">
        <v>51</v>
      </c>
      <c r="C19" s="29">
        <v>300</v>
      </c>
      <c r="D19" s="29">
        <v>300</v>
      </c>
      <c r="E19" s="29">
        <v>300</v>
      </c>
    </row>
    <row r="20" spans="1:5" ht="12.75" outlineLevel="1">
      <c r="A20" s="24" t="s">
        <v>52</v>
      </c>
      <c r="B20" s="13" t="s">
        <v>53</v>
      </c>
      <c r="C20" s="29">
        <v>48100</v>
      </c>
      <c r="D20" s="29">
        <v>49000</v>
      </c>
      <c r="E20" s="29">
        <v>50000</v>
      </c>
    </row>
    <row r="21" spans="1:5" s="4" customFormat="1" ht="12.75" outlineLevel="1">
      <c r="A21" s="23" t="s">
        <v>8</v>
      </c>
      <c r="B21" s="6" t="s">
        <v>9</v>
      </c>
      <c r="C21" s="28">
        <f>C22+C23</f>
        <v>23200</v>
      </c>
      <c r="D21" s="28">
        <f>D22+D23</f>
        <v>23200</v>
      </c>
      <c r="E21" s="28">
        <f>E22+E23</f>
        <v>23200</v>
      </c>
    </row>
    <row r="22" spans="1:5" ht="38.25" outlineLevel="1">
      <c r="A22" s="24" t="s">
        <v>55</v>
      </c>
      <c r="B22" s="13" t="s">
        <v>27</v>
      </c>
      <c r="C22" s="29">
        <v>4800</v>
      </c>
      <c r="D22" s="29">
        <v>4800</v>
      </c>
      <c r="E22" s="29">
        <v>4800</v>
      </c>
    </row>
    <row r="23" spans="1:5" ht="38.25" outlineLevel="1">
      <c r="A23" s="24" t="s">
        <v>25</v>
      </c>
      <c r="B23" s="13" t="s">
        <v>28</v>
      </c>
      <c r="C23" s="29">
        <v>18400</v>
      </c>
      <c r="D23" s="29">
        <v>18400</v>
      </c>
      <c r="E23" s="29">
        <v>18400</v>
      </c>
    </row>
    <row r="24" spans="1:5" s="3" customFormat="1" ht="76.5" outlineLevel="1">
      <c r="A24" s="25" t="s">
        <v>16</v>
      </c>
      <c r="B24" s="15" t="s">
        <v>17</v>
      </c>
      <c r="C24" s="30">
        <v>3000</v>
      </c>
      <c r="D24" s="30">
        <v>3000</v>
      </c>
      <c r="E24" s="30">
        <v>3000</v>
      </c>
    </row>
    <row r="25" spans="1:5" s="3" customFormat="1" ht="12.75" outlineLevel="1">
      <c r="A25" s="26"/>
      <c r="B25" s="6" t="s">
        <v>10</v>
      </c>
      <c r="C25" s="28">
        <v>0</v>
      </c>
      <c r="D25" s="28">
        <v>0</v>
      </c>
      <c r="E25" s="28">
        <v>0</v>
      </c>
    </row>
    <row r="26" spans="1:5" s="5" customFormat="1" ht="12.75">
      <c r="A26" s="23" t="s">
        <v>11</v>
      </c>
      <c r="B26" s="6" t="s">
        <v>12</v>
      </c>
      <c r="C26" s="28">
        <f>C27</f>
        <v>31296867.459999997</v>
      </c>
      <c r="D26" s="28">
        <f>D27</f>
        <v>27293969.880000003</v>
      </c>
      <c r="E26" s="28">
        <f>E27</f>
        <v>27294550.92</v>
      </c>
    </row>
    <row r="27" spans="1:5" s="3" customFormat="1" ht="25.5">
      <c r="A27" s="23" t="s">
        <v>13</v>
      </c>
      <c r="B27" s="15" t="s">
        <v>14</v>
      </c>
      <c r="C27" s="28">
        <f>SUM(C28+C30+C34)</f>
        <v>31296867.459999997</v>
      </c>
      <c r="D27" s="28">
        <f>SUM(D28+D30+D34)</f>
        <v>27293969.880000003</v>
      </c>
      <c r="E27" s="28">
        <f>SUM(E28+E30+E34)</f>
        <v>27294550.92</v>
      </c>
    </row>
    <row r="28" spans="1:5" s="3" customFormat="1" ht="25.5">
      <c r="A28" s="23" t="s">
        <v>44</v>
      </c>
      <c r="B28" s="15" t="s">
        <v>45</v>
      </c>
      <c r="C28" s="28">
        <f>C29</f>
        <v>8990600</v>
      </c>
      <c r="D28" s="28">
        <f>D29</f>
        <v>9225300</v>
      </c>
      <c r="E28" s="28">
        <f>E29</f>
        <v>9401300</v>
      </c>
    </row>
    <row r="29" spans="1:5" ht="38.25">
      <c r="A29" s="27" t="s">
        <v>36</v>
      </c>
      <c r="B29" s="13" t="s">
        <v>62</v>
      </c>
      <c r="C29" s="29">
        <v>8990600</v>
      </c>
      <c r="D29" s="29">
        <v>9225300</v>
      </c>
      <c r="E29" s="29">
        <v>9401300</v>
      </c>
    </row>
    <row r="30" spans="1:5" s="3" customFormat="1" ht="25.5">
      <c r="A30" s="25" t="s">
        <v>38</v>
      </c>
      <c r="B30" s="15" t="s">
        <v>39</v>
      </c>
      <c r="C30" s="28">
        <f>C32+C33+C31</f>
        <v>324828.43000000005</v>
      </c>
      <c r="D30" s="28">
        <f>D32+D33</f>
        <v>325435.4</v>
      </c>
      <c r="E30" s="28">
        <f>E32+E33</f>
        <v>336835.4</v>
      </c>
    </row>
    <row r="31" spans="1:5" s="3" customFormat="1" ht="38.25">
      <c r="A31" s="24" t="s">
        <v>70</v>
      </c>
      <c r="B31" s="13" t="s">
        <v>71</v>
      </c>
      <c r="C31" s="38">
        <v>13293.03</v>
      </c>
      <c r="D31" s="28"/>
      <c r="E31" s="28"/>
    </row>
    <row r="32" spans="1:5" ht="51">
      <c r="A32" s="24" t="s">
        <v>43</v>
      </c>
      <c r="B32" s="13" t="s">
        <v>63</v>
      </c>
      <c r="C32" s="29">
        <v>297300</v>
      </c>
      <c r="D32" s="29">
        <v>311200</v>
      </c>
      <c r="E32" s="29">
        <v>322600</v>
      </c>
    </row>
    <row r="33" spans="1:5" ht="38.25">
      <c r="A33" s="24" t="s">
        <v>40</v>
      </c>
      <c r="B33" s="13" t="s">
        <v>29</v>
      </c>
      <c r="C33" s="29">
        <v>14235.4</v>
      </c>
      <c r="D33" s="29">
        <v>14235.4</v>
      </c>
      <c r="E33" s="29">
        <v>14235.4</v>
      </c>
    </row>
    <row r="34" spans="1:5" s="3" customFormat="1" ht="12.75">
      <c r="A34" s="25" t="s">
        <v>37</v>
      </c>
      <c r="B34" s="15" t="s">
        <v>23</v>
      </c>
      <c r="C34" s="30">
        <f>SUM(C35:C36)</f>
        <v>21981439.029999997</v>
      </c>
      <c r="D34" s="30">
        <f>SUM(D35:D36)</f>
        <v>17743234.48</v>
      </c>
      <c r="E34" s="30">
        <f>SUM(E35:E36)</f>
        <v>17556415.52</v>
      </c>
    </row>
    <row r="35" spans="1:5" ht="63.75">
      <c r="A35" s="24" t="s">
        <v>41</v>
      </c>
      <c r="B35" s="13" t="s">
        <v>30</v>
      </c>
      <c r="C35" s="29">
        <v>472486.72</v>
      </c>
      <c r="D35" s="29">
        <v>0</v>
      </c>
      <c r="E35" s="29">
        <v>0</v>
      </c>
    </row>
    <row r="36" spans="1:5" ht="25.5">
      <c r="A36" s="24" t="s">
        <v>42</v>
      </c>
      <c r="B36" s="13" t="s">
        <v>64</v>
      </c>
      <c r="C36" s="29">
        <v>21508952.31</v>
      </c>
      <c r="D36" s="29">
        <v>17743234.48</v>
      </c>
      <c r="E36" s="29">
        <v>17556415.52</v>
      </c>
    </row>
    <row r="37" spans="1:5" s="3" customFormat="1" ht="12.75">
      <c r="A37" s="17"/>
      <c r="B37" s="6" t="s">
        <v>15</v>
      </c>
      <c r="C37" s="30">
        <f>C5+C26</f>
        <v>33857367.45999999</v>
      </c>
      <c r="D37" s="30">
        <f>D5+D26</f>
        <v>29888969.880000003</v>
      </c>
      <c r="E37" s="30">
        <f>E5+E26</f>
        <v>29925250.92</v>
      </c>
    </row>
    <row r="38" spans="1:5" ht="12.75">
      <c r="A38" s="19" t="s">
        <v>31</v>
      </c>
      <c r="B38" s="21"/>
      <c r="C38" s="30">
        <f>C37</f>
        <v>33857367.45999999</v>
      </c>
      <c r="D38" s="30">
        <f>D37</f>
        <v>29888969.880000003</v>
      </c>
      <c r="E38" s="31">
        <f>E37</f>
        <v>29925250.92</v>
      </c>
    </row>
    <row r="39" spans="1:5" ht="12.75">
      <c r="A39" s="20" t="s">
        <v>32</v>
      </c>
      <c r="B39" s="21"/>
      <c r="C39" s="35">
        <v>10828198.94</v>
      </c>
      <c r="D39" s="35">
        <v>10715333.5</v>
      </c>
      <c r="E39" s="35">
        <v>10676035.87</v>
      </c>
    </row>
    <row r="40" spans="1:5" ht="12.75">
      <c r="A40" s="20"/>
      <c r="B40" s="21"/>
      <c r="C40" s="32"/>
      <c r="D40" s="32"/>
      <c r="E40" s="32"/>
    </row>
    <row r="41" spans="1:5" ht="12.75">
      <c r="A41" s="20"/>
      <c r="B41" s="21"/>
      <c r="C41" s="32"/>
      <c r="D41" s="32"/>
      <c r="E41" s="32"/>
    </row>
    <row r="42" spans="1:5" ht="12.75">
      <c r="A42" s="22" t="s">
        <v>24</v>
      </c>
      <c r="B42" s="12"/>
      <c r="C42" s="11"/>
      <c r="D42" s="14"/>
      <c r="E42" s="14"/>
    </row>
    <row r="43" spans="1:5" ht="12.75">
      <c r="A43" s="22" t="s">
        <v>57</v>
      </c>
      <c r="B43" s="12"/>
      <c r="C43" s="11"/>
      <c r="D43" s="12"/>
      <c r="E43" s="12"/>
    </row>
    <row r="44" spans="1:3" ht="12.75">
      <c r="A44" s="8"/>
      <c r="C44" s="11"/>
    </row>
    <row r="45" ht="12.75">
      <c r="C45" s="11"/>
    </row>
    <row r="46" ht="12.75">
      <c r="C46" s="11"/>
    </row>
  </sheetData>
  <sheetProtection/>
  <mergeCells count="2">
    <mergeCell ref="A1:C1"/>
    <mergeCell ref="A2:C2"/>
  </mergeCells>
  <printOptions/>
  <pageMargins left="0.5905511811023623" right="0.3937007874015748" top="0.7874015748031497" bottom="0.7874015748031497" header="0.5118110236220472" footer="0.5118110236220472"/>
  <pageSetup fitToHeight="1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2021-11-17T05:38:55Z</cp:lastPrinted>
  <dcterms:created xsi:type="dcterms:W3CDTF">1996-10-08T23:32:33Z</dcterms:created>
  <dcterms:modified xsi:type="dcterms:W3CDTF">2022-11-07T10:49:00Z</dcterms:modified>
  <cp:category/>
  <cp:version/>
  <cp:contentType/>
  <cp:contentStatus/>
</cp:coreProperties>
</file>